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2 - Verwaltung\Abrechnungen und Formulare\Universal_Online_Abrechnungsformular\"/>
    </mc:Choice>
  </mc:AlternateContent>
  <bookViews>
    <workbookView xWindow="0" yWindow="0" windowWidth="28800" windowHeight="12300"/>
  </bookViews>
  <sheets>
    <sheet name="Abrechnungstabelle" sheetId="16" r:id="rId1"/>
  </sheets>
  <definedNames>
    <definedName name="Auslage">#REF!</definedName>
    <definedName name="dropdown" localSheetId="0">Abrechnungstabelle!$I$65:$K$93</definedName>
    <definedName name="dropdown">#REF!</definedName>
    <definedName name="dropdownfürAuslagen">Abrechnungstabelle!$M$50:$M$61</definedName>
    <definedName name="dropdownfürGründe">Abrechnungstabelle!$M$32:$M$39</definedName>
    <definedName name="dropdownÖPNVuPKW">Abrechnungstabelle!$S$32:$S$34</definedName>
    <definedName name="_xlnm.Print_Area" localSheetId="0">Abrechnungstabelle!$A$2:$H$79</definedName>
    <definedName name="Grund">#REF!</definedName>
    <definedName name="Gründe">#REF!</definedName>
    <definedName name="Leitung_Sportfreizeiten__Breitensport" localSheetId="0">Abrechnungstabelle!$I$65:$K$93</definedName>
    <definedName name="Leitung_Sportfreizeiten__Breitensport">#REF!</definedName>
    <definedName name="listetest" localSheetId="0">Abrechnungstabelle!$I$65:$K$93</definedName>
    <definedName name="listetest">#REF!</definedName>
    <definedName name="listetest1" localSheetId="0">Abrechnungstabelle!$P$20:$P$55,Abrechnungstabelle!$Q$20:$Q$55</definedName>
    <definedName name="listetest1">#REF!,#REF!</definedName>
    <definedName name="Maßnahme">Abrechnungstabelle!$E$20</definedName>
    <definedName name="ReisekostenGrund">#REF!</definedName>
    <definedName name="SonstigeAuslagen">Abrechnungstabelle!$M$50:$M$61</definedName>
    <definedName name="Tätigkeit">#REF!</definedName>
    <definedName name="test" localSheetId="0">#REF!</definedName>
    <definedName name="test">#REF!</definedName>
    <definedName name="Z_08EFA103_0602_4676_A238_995999E45356_.wvu.PrintArea" localSheetId="0" hidden="1">Abrechnungstabelle!$A$2:$H$78</definedName>
  </definedNames>
  <calcPr calcId="162913"/>
  <customWorkbookViews>
    <customWorkbookView name="Bearbeitungsansicht" guid="{08EFA103-0602-4676-A238-995999E45356}" maximized="1" xWindow="-8" yWindow="-8" windowWidth="1382" windowHeight="744" activeSheetId="1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6" l="1"/>
  <c r="H21" i="16" l="1"/>
  <c r="H22" i="16"/>
  <c r="H23" i="16"/>
  <c r="H24" i="16"/>
  <c r="H20" i="16"/>
  <c r="G24" i="16" l="1"/>
  <c r="G22" i="16"/>
  <c r="G21" i="16"/>
  <c r="G20" i="16"/>
  <c r="G23" i="16"/>
  <c r="H32" i="16" l="1"/>
  <c r="H33" i="16"/>
  <c r="H34" i="16"/>
  <c r="H35" i="16"/>
  <c r="H44" i="16" l="1"/>
  <c r="H43" i="16"/>
  <c r="H42" i="16"/>
  <c r="H41" i="16"/>
  <c r="H40" i="16"/>
  <c r="H54" i="16" l="1"/>
  <c r="H36" i="16" l="1"/>
  <c r="H45" i="16"/>
  <c r="H25" i="16" l="1"/>
  <c r="H56" i="16" s="1"/>
  <c r="G72" i="16" s="1"/>
</calcChain>
</file>

<file path=xl/sharedStrings.xml><?xml version="1.0" encoding="utf-8"?>
<sst xmlns="http://schemas.openxmlformats.org/spreadsheetml/2006/main" count="122" uniqueCount="115">
  <si>
    <t>Datum</t>
  </si>
  <si>
    <t>Tätigkeit</t>
  </si>
  <si>
    <t>Tage/LE</t>
  </si>
  <si>
    <t>Betrag</t>
  </si>
  <si>
    <t>Summe</t>
  </si>
  <si>
    <t>Kfz-Kennzeichen</t>
  </si>
  <si>
    <t>Grund</t>
  </si>
  <si>
    <t>Begründung</t>
  </si>
  <si>
    <t>Leitung Sportfreizeiten (Breitensport)</t>
  </si>
  <si>
    <t>Betreuung Sportfreizeiten (Breitensport)</t>
  </si>
  <si>
    <t>Leitung von Sportlehrgängen (Breitensport)</t>
  </si>
  <si>
    <t>Schieds-/Kampfrichter; federführender Schiedsrichter</t>
  </si>
  <si>
    <t>Schieds-/Kampfrichter; nicht federführender Schiedsrichter</t>
  </si>
  <si>
    <t>Spielleiter Sportbetrieb (je Saison)</t>
  </si>
  <si>
    <t>Gruppenleiter /Staffelleiter Sportbetrieb (je Saison)</t>
  </si>
  <si>
    <t>Turnierleiter Sportbetrieb (je Turnier)</t>
  </si>
  <si>
    <t>Helfer Sportbetrieb (je Einsatz)</t>
  </si>
  <si>
    <t>Leistungssport DM - Trainer (mit Diplom oder Lizenz)</t>
  </si>
  <si>
    <t>Leistungssport DM - Betreuer</t>
  </si>
  <si>
    <t>Leistungssport Landesmeisterschaft - Landestrainer</t>
  </si>
  <si>
    <t>Leistungssport Talentsichtung - Trainer (mit Dipl./Lizenz)</t>
  </si>
  <si>
    <t>Physiotherapeut LLG</t>
  </si>
  <si>
    <t>Arzt (Wettkampf)</t>
  </si>
  <si>
    <t>Leistungssport - LLG / Stützpunkttr. Trainer A-Lizenz/Dipl.</t>
  </si>
  <si>
    <t>Leistungssport - LLG / Stützpunkttr. Trainer B-Lizenz</t>
  </si>
  <si>
    <t>Leistungssport - LLG / Stützpunkttr. Trainer C-Lizenz</t>
  </si>
  <si>
    <t>Leistungssport - Leistungslehrgänge (LLG) - Betreuer</t>
  </si>
  <si>
    <t>Honorar Bildung Referent</t>
  </si>
  <si>
    <t>Honorar Bildung Mediziner</t>
  </si>
  <si>
    <t>Lehrgangsleitung</t>
  </si>
  <si>
    <t>QZT Pauschal</t>
  </si>
  <si>
    <t>Hospitationsbetreuung</t>
  </si>
  <si>
    <t>Klassifizierer Abt. Spiele</t>
  </si>
  <si>
    <t>Begleitläufer</t>
  </si>
  <si>
    <t>Stützpunkttraining A-Lizenz</t>
  </si>
  <si>
    <t>Stützpunkttraining B-Lizenz</t>
  </si>
  <si>
    <t>Stützpunkttraining C-Lizenz</t>
  </si>
  <si>
    <t>sonstiges Honorar</t>
  </si>
  <si>
    <t>Auslage</t>
  </si>
  <si>
    <t>Taxi</t>
  </si>
  <si>
    <t>Porto</t>
  </si>
  <si>
    <t>Telefon</t>
  </si>
  <si>
    <t>Übernachtungskosten</t>
  </si>
  <si>
    <t>Kopien</t>
  </si>
  <si>
    <t>Mietwagen</t>
  </si>
  <si>
    <t>Maut</t>
  </si>
  <si>
    <t>Flugzeug</t>
  </si>
  <si>
    <t>Sonstiges</t>
  </si>
  <si>
    <t>Büromaterial</t>
  </si>
  <si>
    <t>Parken</t>
  </si>
  <si>
    <t>Tanken</t>
  </si>
  <si>
    <t>1) Reisekosteneinsparung</t>
  </si>
  <si>
    <t>2) erhebliche Zeiteinsparungen</t>
  </si>
  <si>
    <t>3) Mitfahrer &gt; 50% der Strecke</t>
  </si>
  <si>
    <t>4) mehrere Dienstgeschäfte</t>
  </si>
  <si>
    <t>5) Materialientransport (Auflistung)</t>
  </si>
  <si>
    <t>6) Schwerbehindertenausweis aG, BI, G</t>
  </si>
  <si>
    <t>7) Mitfahrer Schwerbehindertenausweis</t>
  </si>
  <si>
    <t>8) kein Grund vorhanden</t>
  </si>
  <si>
    <t>Beleg-Nr.:</t>
  </si>
  <si>
    <t>Ort / Datum :</t>
  </si>
  <si>
    <t>Straße / Haus-Nr.:</t>
  </si>
  <si>
    <t>Vergütungen, Sitzungsgelder, Spesen und Honorare sind nicht steuerlich begünstigt u. können</t>
  </si>
  <si>
    <t>Durch die Unterschrift wird die Richtigkeit der Angaben versichert.</t>
  </si>
  <si>
    <t>Eigenhändige Unterschrift</t>
  </si>
  <si>
    <t>Zahlungsanweisung</t>
  </si>
  <si>
    <t>auszuzahlen bzw. zu überweisen.</t>
  </si>
  <si>
    <t>Abrechnungsbereich</t>
  </si>
  <si>
    <t>Reisekosten</t>
  </si>
  <si>
    <t>Funktion</t>
  </si>
  <si>
    <t>daher nicht steuerfrei durch den BRSNW gezahlt werden. Wir weisen darauf hin,</t>
  </si>
  <si>
    <t>Funktion im Verband:</t>
  </si>
  <si>
    <t>Vor- und Zuname:</t>
  </si>
  <si>
    <t>Gesamtsumme</t>
  </si>
  <si>
    <t>Rechnerisch richtig:</t>
  </si>
  <si>
    <t>Die Verbandsgeschäftsstelle</t>
  </si>
  <si>
    <t>Summe (Sonstige Auslagen)</t>
  </si>
  <si>
    <t>Summe (Reisekosten)</t>
  </si>
  <si>
    <t>Summe (Abrechnungsbereich)</t>
  </si>
  <si>
    <t xml:space="preserve"> </t>
  </si>
  <si>
    <t>Bus</t>
  </si>
  <si>
    <t>IBAN:</t>
  </si>
  <si>
    <t>Auswahl Auslagen für dropdown</t>
  </si>
  <si>
    <t>Auswahl Gründe für dropdown</t>
  </si>
  <si>
    <t>dass ehrenamtliche Mitarbeiterinnen und Mitarbeiter dafür selbst verantwortlich sind.</t>
  </si>
  <si>
    <t>ÖPNV oder PKW</t>
  </si>
  <si>
    <t>Auswahl ÖPNV/PKW für dropdown</t>
  </si>
  <si>
    <t>Bahn</t>
  </si>
  <si>
    <t>PKW</t>
  </si>
  <si>
    <t xml:space="preserve">Auswahl Tätigkeiten </t>
  </si>
  <si>
    <t>Kosten ÖPNV</t>
  </si>
  <si>
    <t>PKW      gefahrene km</t>
  </si>
  <si>
    <t>Ort / Maßnahme</t>
  </si>
  <si>
    <t xml:space="preserve">Zugelassene Klassifizierer (je halber Tag) </t>
  </si>
  <si>
    <t>Referenten Sportlehrgänge (Breitensport) - (je LE 45 Min)</t>
  </si>
  <si>
    <t>Honorar LG - Verwaltung (Woche/WE)</t>
  </si>
  <si>
    <t>Honorar LG - Verwaltung (Tag)</t>
  </si>
  <si>
    <t>E-Mail:</t>
  </si>
  <si>
    <t>Telefon:</t>
  </si>
  <si>
    <t>Lehrgangswesen -QZT- Einsatz Fremdreferent (Abzug vom Moderatorenhonorar je LE)</t>
  </si>
  <si>
    <t>Bankverbindung:</t>
  </si>
  <si>
    <t>PLZ / Wohnort:</t>
  </si>
  <si>
    <t xml:space="preserve">PKW                                  gefahrene km </t>
  </si>
  <si>
    <t xml:space="preserve"> - - - - - -   wird von der BRSNW-Geschäftsstelle ausgefüllt    - - - - - -</t>
  </si>
  <si>
    <t>Ort, Datum                          Unterschrift</t>
  </si>
  <si>
    <t>Ausgezahlt bzw. überwiesen am:</t>
  </si>
  <si>
    <t xml:space="preserve">wird beauftragt, den Betrag von  ----&gt; </t>
  </si>
  <si>
    <r>
      <t>Geprüft</t>
    </r>
    <r>
      <rPr>
        <u/>
        <sz val="10"/>
        <rFont val="Arial"/>
        <family val="2"/>
      </rPr>
      <t xml:space="preserve"> (sachlich)</t>
    </r>
  </si>
  <si>
    <t>BRSNW e.V. Abrechnungsformular</t>
  </si>
  <si>
    <r>
      <rPr>
        <b/>
        <i/>
        <u/>
        <sz val="9"/>
        <color rgb="FFFF0000"/>
        <rFont val="Arial"/>
        <family val="2"/>
      </rPr>
      <t>Hinweise:</t>
    </r>
    <r>
      <rPr>
        <b/>
        <i/>
        <sz val="9"/>
        <color rgb="FFFF0000"/>
        <rFont val="Arial"/>
        <family val="2"/>
      </rPr>
      <t xml:space="preserve"> 1. Bei Auswahl von "8) Kein Grund" wird jeder KM &gt;50 nur mit 0,20 € berechnet.    2. Nachweis der Kosten (Routenplanung, Bahnausdruck…) bitte einreichen.</t>
    </r>
  </si>
  <si>
    <r>
      <t xml:space="preserve">Sonstige Auslagen </t>
    </r>
    <r>
      <rPr>
        <b/>
        <sz val="11"/>
        <color theme="1"/>
        <rFont val="Arial"/>
        <family val="2"/>
      </rPr>
      <t>(Belege im Original als Anlage beifügen)</t>
    </r>
  </si>
  <si>
    <t>Mitfahrer*in (Name)</t>
  </si>
  <si>
    <t>Kontoinhaber*in:</t>
  </si>
  <si>
    <t>Summe (Reisekosten Mitfahrer*in)</t>
  </si>
  <si>
    <t>Vers.: 18.06.19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</si>
</sst>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(&quot;€&quot;* #,##0.00_);_(&quot;€&quot;* \(#,##0.00\);_(&quot;€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11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1"/>
      <color theme="0"/>
      <name val="Arial"/>
      <family val="2"/>
    </font>
    <font>
      <sz val="11"/>
      <color theme="0"/>
      <name val="Calibri"/>
      <family val="2"/>
      <scheme val="minor"/>
    </font>
    <font>
      <i/>
      <sz val="10"/>
      <name val="Calibri"/>
      <family val="2"/>
    </font>
    <font>
      <b/>
      <i/>
      <u/>
      <sz val="9"/>
      <color rgb="FFFF0000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auto="1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/>
    <xf numFmtId="0" fontId="6" fillId="0" borderId="0" xfId="0" applyFont="1" applyBorder="1"/>
    <xf numFmtId="0" fontId="7" fillId="0" borderId="25" xfId="0" applyFont="1" applyBorder="1" applyAlignment="1">
      <alignment horizontal="center" vertical="center" wrapText="1"/>
    </xf>
    <xf numFmtId="164" fontId="2" fillId="0" borderId="26" xfId="0" applyNumberFormat="1" applyFont="1" applyBorder="1"/>
    <xf numFmtId="164" fontId="2" fillId="0" borderId="16" xfId="0" applyNumberFormat="1" applyFont="1" applyBorder="1"/>
    <xf numFmtId="164" fontId="2" fillId="0" borderId="27" xfId="0" applyNumberFormat="1" applyFont="1" applyBorder="1"/>
    <xf numFmtId="164" fontId="2" fillId="0" borderId="0" xfId="0" applyNumberFormat="1" applyFont="1" applyBorder="1" applyAlignment="1">
      <alignment wrapText="1"/>
    </xf>
    <xf numFmtId="8" fontId="9" fillId="0" borderId="2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1" xfId="1" applyFont="1" applyBorder="1" applyProtection="1"/>
    <xf numFmtId="0" fontId="0" fillId="0" borderId="33" xfId="0" applyBorder="1"/>
    <xf numFmtId="0" fontId="0" fillId="0" borderId="1" xfId="0" applyBorder="1"/>
    <xf numFmtId="0" fontId="2" fillId="0" borderId="35" xfId="0" applyFont="1" applyBorder="1"/>
    <xf numFmtId="0" fontId="2" fillId="0" borderId="36" xfId="0" applyFont="1" applyBorder="1"/>
    <xf numFmtId="0" fontId="4" fillId="0" borderId="35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164" fontId="2" fillId="0" borderId="44" xfId="0" applyNumberFormat="1" applyFont="1" applyBorder="1"/>
    <xf numFmtId="164" fontId="2" fillId="0" borderId="46" xfId="0" applyNumberFormat="1" applyFont="1" applyBorder="1"/>
    <xf numFmtId="164" fontId="7" fillId="0" borderId="36" xfId="0" applyNumberFormat="1" applyFont="1" applyBorder="1"/>
    <xf numFmtId="0" fontId="7" fillId="0" borderId="42" xfId="0" applyFont="1" applyBorder="1" applyAlignment="1">
      <alignment horizontal="center" vertical="center"/>
    </xf>
    <xf numFmtId="165" fontId="2" fillId="0" borderId="44" xfId="0" applyNumberFormat="1" applyFont="1" applyBorder="1"/>
    <xf numFmtId="165" fontId="2" fillId="0" borderId="46" xfId="0" applyNumberFormat="1" applyFont="1" applyBorder="1"/>
    <xf numFmtId="165" fontId="2" fillId="0" borderId="48" xfId="0" applyNumberFormat="1" applyFont="1" applyBorder="1"/>
    <xf numFmtId="165" fontId="2" fillId="0" borderId="44" xfId="0" applyNumberFormat="1" applyFont="1" applyBorder="1" applyProtection="1">
      <protection locked="0"/>
    </xf>
    <xf numFmtId="165" fontId="2" fillId="0" borderId="46" xfId="0" applyNumberFormat="1" applyFont="1" applyBorder="1" applyProtection="1">
      <protection locked="0"/>
    </xf>
    <xf numFmtId="165" fontId="2" fillId="0" borderId="48" xfId="0" applyNumberFormat="1" applyFont="1" applyBorder="1" applyProtection="1">
      <protection locked="0"/>
    </xf>
    <xf numFmtId="14" fontId="2" fillId="0" borderId="35" xfId="0" applyNumberFormat="1" applyFont="1" applyBorder="1"/>
    <xf numFmtId="165" fontId="7" fillId="0" borderId="36" xfId="0" applyNumberFormat="1" applyFont="1" applyBorder="1"/>
    <xf numFmtId="165" fontId="7" fillId="0" borderId="53" xfId="0" applyNumberFormat="1" applyFont="1" applyBorder="1" applyAlignment="1">
      <alignment vertical="center"/>
    </xf>
    <xf numFmtId="0" fontId="10" fillId="0" borderId="35" xfId="1" applyFont="1" applyBorder="1" applyProtection="1"/>
    <xf numFmtId="0" fontId="11" fillId="0" borderId="35" xfId="1" applyFont="1" applyBorder="1" applyProtection="1"/>
    <xf numFmtId="0" fontId="2" fillId="0" borderId="38" xfId="0" applyFont="1" applyBorder="1"/>
    <xf numFmtId="165" fontId="14" fillId="0" borderId="54" xfId="0" applyNumberFormat="1" applyFont="1" applyBorder="1" applyAlignment="1">
      <alignment horizontal="right" vertical="center"/>
    </xf>
    <xf numFmtId="8" fontId="9" fillId="0" borderId="13" xfId="0" applyNumberFormat="1" applyFont="1" applyBorder="1" applyAlignment="1">
      <alignment horizontal="center" vertical="center"/>
    </xf>
    <xf numFmtId="164" fontId="2" fillId="0" borderId="54" xfId="0" applyNumberFormat="1" applyFont="1" applyBorder="1"/>
    <xf numFmtId="14" fontId="2" fillId="4" borderId="43" xfId="0" applyNumberFormat="1" applyFont="1" applyFill="1" applyBorder="1" applyAlignment="1" applyProtection="1">
      <alignment horizontal="left"/>
      <protection locked="0"/>
    </xf>
    <xf numFmtId="0" fontId="2" fillId="4" borderId="26" xfId="0" applyFont="1" applyFill="1" applyBorder="1" applyProtection="1">
      <protection locked="0"/>
    </xf>
    <xf numFmtId="14" fontId="2" fillId="4" borderId="45" xfId="0" applyNumberFormat="1" applyFont="1" applyFill="1" applyBorder="1" applyAlignment="1" applyProtection="1">
      <alignment horizontal="left"/>
      <protection locked="0"/>
    </xf>
    <xf numFmtId="0" fontId="2" fillId="4" borderId="16" xfId="0" applyFont="1" applyFill="1" applyBorder="1" applyProtection="1">
      <protection locked="0"/>
    </xf>
    <xf numFmtId="14" fontId="2" fillId="4" borderId="47" xfId="0" applyNumberFormat="1" applyFont="1" applyFill="1" applyBorder="1" applyAlignment="1" applyProtection="1">
      <alignment horizontal="left"/>
      <protection locked="0"/>
    </xf>
    <xf numFmtId="0" fontId="2" fillId="4" borderId="32" xfId="0" applyFont="1" applyFill="1" applyBorder="1" applyProtection="1">
      <protection locked="0"/>
    </xf>
    <xf numFmtId="0" fontId="2" fillId="4" borderId="45" xfId="0" applyFont="1" applyFill="1" applyBorder="1" applyAlignment="1" applyProtection="1">
      <alignment horizontal="left"/>
      <protection locked="0"/>
    </xf>
    <xf numFmtId="0" fontId="2" fillId="4" borderId="47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6" fillId="3" borderId="58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Protection="1">
      <protection locked="0"/>
    </xf>
    <xf numFmtId="0" fontId="24" fillId="0" borderId="0" xfId="0" applyFont="1" applyAlignment="1" applyProtection="1">
      <alignment vertical="center"/>
    </xf>
    <xf numFmtId="164" fontId="24" fillId="0" borderId="0" xfId="0" applyNumberFormat="1" applyFont="1" applyAlignment="1" applyProtection="1">
      <alignment wrapText="1"/>
    </xf>
    <xf numFmtId="0" fontId="25" fillId="0" borderId="0" xfId="0" applyFont="1"/>
    <xf numFmtId="0" fontId="25" fillId="0" borderId="0" xfId="0" applyFont="1" applyProtection="1">
      <protection locked="0"/>
    </xf>
    <xf numFmtId="164" fontId="24" fillId="0" borderId="0" xfId="0" applyNumberFormat="1" applyFont="1" applyProtection="1"/>
    <xf numFmtId="164" fontId="24" fillId="0" borderId="0" xfId="0" applyNumberFormat="1" applyFont="1" applyAlignment="1" applyProtection="1">
      <alignment vertical="center"/>
    </xf>
    <xf numFmtId="0" fontId="24" fillId="0" borderId="0" xfId="0" applyFont="1"/>
    <xf numFmtId="164" fontId="24" fillId="0" borderId="0" xfId="0" applyNumberFormat="1" applyFont="1" applyAlignment="1" applyProtection="1">
      <alignment vertical="center" wrapText="1"/>
    </xf>
    <xf numFmtId="164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/>
    <xf numFmtId="0" fontId="0" fillId="0" borderId="0" xfId="0" applyBorder="1"/>
    <xf numFmtId="0" fontId="0" fillId="0" borderId="36" xfId="0" applyBorder="1"/>
    <xf numFmtId="0" fontId="10" fillId="0" borderId="37" xfId="1" applyFont="1" applyBorder="1" applyProtection="1"/>
    <xf numFmtId="0" fontId="2" fillId="4" borderId="1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 vertical="center"/>
    </xf>
    <xf numFmtId="0" fontId="2" fillId="4" borderId="61" xfId="0" applyFont="1" applyFill="1" applyBorder="1" applyAlignment="1" applyProtection="1">
      <alignment horizontal="left"/>
      <protection locked="0"/>
    </xf>
    <xf numFmtId="0" fontId="2" fillId="0" borderId="35" xfId="0" applyFont="1" applyBorder="1" applyProtection="1"/>
    <xf numFmtId="0" fontId="2" fillId="0" borderId="0" xfId="0" applyFont="1" applyBorder="1" applyProtection="1"/>
    <xf numFmtId="0" fontId="2" fillId="0" borderId="36" xfId="0" applyFont="1" applyBorder="1" applyProtection="1"/>
    <xf numFmtId="0" fontId="2" fillId="0" borderId="0" xfId="0" applyFont="1" applyFill="1" applyBorder="1" applyAlignment="1" applyProtection="1">
      <alignment vertical="center"/>
    </xf>
    <xf numFmtId="14" fontId="2" fillId="0" borderId="36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16" fillId="0" borderId="0" xfId="2" applyFont="1" applyBorder="1" applyAlignment="1" applyProtection="1"/>
    <xf numFmtId="0" fontId="17" fillId="0" borderId="0" xfId="1" applyFont="1" applyBorder="1" applyAlignment="1" applyProtection="1"/>
    <xf numFmtId="0" fontId="16" fillId="0" borderId="36" xfId="2" applyFont="1" applyBorder="1" applyAlignment="1" applyProtection="1"/>
    <xf numFmtId="0" fontId="2" fillId="0" borderId="2" xfId="0" applyFont="1" applyFill="1" applyBorder="1" applyAlignment="1" applyProtection="1"/>
    <xf numFmtId="0" fontId="2" fillId="0" borderId="40" xfId="0" applyFont="1" applyFill="1" applyBorder="1" applyAlignment="1" applyProtection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35" xfId="1" applyFont="1" applyBorder="1" applyAlignment="1" applyProtection="1">
      <alignment horizontal="center" vertical="top"/>
    </xf>
    <xf numFmtId="0" fontId="27" fillId="0" borderId="0" xfId="1" applyFont="1" applyBorder="1" applyAlignment="1" applyProtection="1">
      <alignment horizontal="center" vertical="top"/>
    </xf>
    <xf numFmtId="0" fontId="27" fillId="0" borderId="12" xfId="1" applyFont="1" applyBorder="1" applyAlignment="1" applyProtection="1">
      <alignment horizontal="center" vertical="top"/>
    </xf>
    <xf numFmtId="0" fontId="11" fillId="0" borderId="3" xfId="1" applyFont="1" applyBorder="1" applyAlignment="1" applyProtection="1">
      <alignment horizontal="center" vertical="center"/>
    </xf>
    <xf numFmtId="0" fontId="1" fillId="0" borderId="39" xfId="1" applyFont="1" applyBorder="1" applyAlignment="1" applyProtection="1"/>
    <xf numFmtId="0" fontId="2" fillId="0" borderId="3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165" fontId="7" fillId="0" borderId="36" xfId="0" applyNumberFormat="1" applyFont="1" applyFill="1" applyBorder="1" applyProtection="1"/>
    <xf numFmtId="164" fontId="2" fillId="0" borderId="0" xfId="0" applyNumberFormat="1" applyFont="1" applyBorder="1" applyProtection="1"/>
    <xf numFmtId="0" fontId="2" fillId="0" borderId="52" xfId="0" applyFont="1" applyBorder="1" applyProtection="1"/>
    <xf numFmtId="0" fontId="2" fillId="0" borderId="0" xfId="0" applyFont="1" applyBorder="1" applyAlignment="1" applyProtection="1"/>
    <xf numFmtId="8" fontId="7" fillId="0" borderId="36" xfId="0" applyNumberFormat="1" applyFont="1" applyBorder="1" applyProtection="1"/>
    <xf numFmtId="0" fontId="4" fillId="0" borderId="35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2" fillId="0" borderId="23" xfId="0" applyFont="1" applyFill="1" applyBorder="1" applyAlignment="1" applyProtection="1"/>
    <xf numFmtId="0" fontId="2" fillId="0" borderId="15" xfId="0" applyFont="1" applyFill="1" applyBorder="1" applyAlignment="1" applyProtection="1"/>
    <xf numFmtId="8" fontId="2" fillId="0" borderId="65" xfId="0" applyNumberFormat="1" applyFont="1" applyBorder="1" applyProtection="1"/>
    <xf numFmtId="0" fontId="2" fillId="0" borderId="24" xfId="0" applyFont="1" applyFill="1" applyBorder="1" applyAlignment="1" applyProtection="1"/>
    <xf numFmtId="0" fontId="2" fillId="0" borderId="17" xfId="0" applyFont="1" applyFill="1" applyBorder="1" applyAlignment="1" applyProtection="1"/>
    <xf numFmtId="8" fontId="2" fillId="0" borderId="46" xfId="0" applyNumberFormat="1" applyFont="1" applyBorder="1" applyProtection="1"/>
    <xf numFmtId="0" fontId="2" fillId="0" borderId="28" xfId="0" applyFont="1" applyFill="1" applyBorder="1" applyAlignment="1" applyProtection="1"/>
    <xf numFmtId="0" fontId="2" fillId="0" borderId="29" xfId="0" applyFont="1" applyFill="1" applyBorder="1" applyAlignment="1" applyProtection="1"/>
    <xf numFmtId="8" fontId="2" fillId="0" borderId="54" xfId="0" applyNumberFormat="1" applyFont="1" applyBorder="1" applyProtection="1"/>
    <xf numFmtId="0" fontId="11" fillId="4" borderId="60" xfId="1" applyFont="1" applyFill="1" applyBorder="1" applyAlignment="1" applyProtection="1">
      <protection locked="0"/>
    </xf>
    <xf numFmtId="165" fontId="11" fillId="0" borderId="3" xfId="1" applyNumberFormat="1" applyFont="1" applyFill="1" applyBorder="1" applyAlignment="1" applyProtection="1">
      <alignment horizontal="right" vertical="center"/>
    </xf>
    <xf numFmtId="0" fontId="12" fillId="0" borderId="3" xfId="1" quotePrefix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9" fontId="11" fillId="0" borderId="3" xfId="1" applyNumberFormat="1" applyFont="1" applyBorder="1" applyAlignment="1" applyProtection="1">
      <alignment horizontal="center" vertical="center"/>
    </xf>
    <xf numFmtId="0" fontId="2" fillId="0" borderId="38" xfId="0" applyFont="1" applyBorder="1" applyProtection="1"/>
    <xf numFmtId="0" fontId="10" fillId="0" borderId="0" xfId="1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2" xfId="0" applyFont="1" applyBorder="1" applyProtection="1"/>
    <xf numFmtId="0" fontId="2" fillId="0" borderId="14" xfId="0" applyFont="1" applyBorder="1" applyProtection="1"/>
    <xf numFmtId="0" fontId="2" fillId="0" borderId="40" xfId="0" applyFont="1" applyBorder="1" applyProtection="1"/>
    <xf numFmtId="0" fontId="2" fillId="0" borderId="68" xfId="0" applyFont="1" applyBorder="1" applyProtection="1"/>
    <xf numFmtId="0" fontId="0" fillId="0" borderId="56" xfId="0" applyBorder="1" applyProtection="1"/>
    <xf numFmtId="0" fontId="0" fillId="0" borderId="52" xfId="0" applyBorder="1" applyProtection="1"/>
    <xf numFmtId="0" fontId="4" fillId="0" borderId="0" xfId="0" applyFont="1" applyBorder="1" applyAlignment="1" applyProtection="1">
      <alignment vertical="center"/>
    </xf>
    <xf numFmtId="0" fontId="2" fillId="0" borderId="55" xfId="0" applyFont="1" applyBorder="1" applyProtection="1"/>
    <xf numFmtId="0" fontId="2" fillId="0" borderId="3" xfId="0" applyFont="1" applyBorder="1"/>
    <xf numFmtId="0" fontId="22" fillId="0" borderId="0" xfId="0" applyFont="1" applyBorder="1"/>
    <xf numFmtId="0" fontId="22" fillId="0" borderId="0" xfId="0" applyFont="1" applyBorder="1" applyProtection="1">
      <protection locked="0"/>
    </xf>
    <xf numFmtId="0" fontId="19" fillId="0" borderId="0" xfId="0" applyFont="1" applyBorder="1"/>
    <xf numFmtId="0" fontId="29" fillId="0" borderId="0" xfId="0" applyFont="1" applyProtection="1"/>
    <xf numFmtId="0" fontId="30" fillId="0" borderId="0" xfId="0" applyFont="1" applyAlignment="1" applyProtection="1">
      <alignment vertical="center"/>
    </xf>
    <xf numFmtId="0" fontId="19" fillId="0" borderId="0" xfId="0" applyFont="1" applyProtection="1"/>
    <xf numFmtId="0" fontId="30" fillId="0" borderId="0" xfId="0" applyFont="1" applyBorder="1" applyAlignment="1" applyProtection="1">
      <alignment vertical="center"/>
    </xf>
    <xf numFmtId="0" fontId="2" fillId="0" borderId="33" xfId="0" applyFont="1" applyBorder="1"/>
    <xf numFmtId="0" fontId="0" fillId="0" borderId="55" xfId="0" applyBorder="1"/>
    <xf numFmtId="0" fontId="0" fillId="0" borderId="35" xfId="0" applyBorder="1" applyProtection="1"/>
    <xf numFmtId="0" fontId="0" fillId="0" borderId="35" xfId="0" applyBorder="1"/>
    <xf numFmtId="0" fontId="0" fillId="0" borderId="69" xfId="0" applyBorder="1" applyProtection="1"/>
    <xf numFmtId="4" fontId="2" fillId="4" borderId="23" xfId="0" applyNumberFormat="1" applyFont="1" applyFill="1" applyBorder="1" applyAlignment="1" applyProtection="1">
      <alignment horizontal="center" vertical="center"/>
      <protection locked="0"/>
    </xf>
    <xf numFmtId="4" fontId="2" fillId="4" borderId="24" xfId="0" applyNumberFormat="1" applyFont="1" applyFill="1" applyBorder="1" applyAlignment="1" applyProtection="1">
      <alignment horizontal="center" vertical="center"/>
      <protection locked="0"/>
    </xf>
    <xf numFmtId="4" fontId="2" fillId="4" borderId="28" xfId="0" applyNumberFormat="1" applyFont="1" applyFill="1" applyBorder="1" applyAlignment="1" applyProtection="1">
      <alignment horizontal="center" vertical="center"/>
      <protection locked="0"/>
    </xf>
    <xf numFmtId="3" fontId="2" fillId="4" borderId="57" xfId="0" applyNumberFormat="1" applyFont="1" applyFill="1" applyBorder="1" applyAlignment="1" applyProtection="1">
      <alignment horizontal="center" vertical="center"/>
      <protection locked="0"/>
    </xf>
    <xf numFmtId="3" fontId="2" fillId="4" borderId="16" xfId="0" applyNumberFormat="1" applyFont="1" applyFill="1" applyBorder="1" applyAlignment="1" applyProtection="1">
      <alignment horizontal="center" vertical="center"/>
      <protection locked="0"/>
    </xf>
    <xf numFmtId="3" fontId="2" fillId="4" borderId="32" xfId="0" applyNumberFormat="1" applyFont="1" applyFill="1" applyBorder="1" applyAlignment="1" applyProtection="1">
      <alignment horizontal="center" vertical="center"/>
      <protection locked="0"/>
    </xf>
    <xf numFmtId="1" fontId="2" fillId="4" borderId="2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27" xfId="0" applyNumberFormat="1" applyFont="1" applyFill="1" applyBorder="1" applyAlignment="1" applyProtection="1">
      <alignment horizontal="center"/>
      <protection locked="0"/>
    </xf>
    <xf numFmtId="0" fontId="31" fillId="0" borderId="34" xfId="0" applyFont="1" applyBorder="1"/>
    <xf numFmtId="0" fontId="27" fillId="0" borderId="37" xfId="1" applyFont="1" applyBorder="1" applyAlignment="1" applyProtection="1">
      <alignment horizontal="center" vertical="top"/>
    </xf>
    <xf numFmtId="0" fontId="27" fillId="0" borderId="3" xfId="1" applyFont="1" applyBorder="1" applyAlignment="1" applyProtection="1">
      <alignment horizontal="center" vertical="top"/>
    </xf>
    <xf numFmtId="0" fontId="27" fillId="0" borderId="20" xfId="1" applyFont="1" applyBorder="1" applyAlignment="1" applyProtection="1">
      <alignment horizontal="center" vertical="top"/>
    </xf>
    <xf numFmtId="0" fontId="1" fillId="0" borderId="22" xfId="1" applyFont="1" applyBorder="1" applyAlignment="1" applyProtection="1">
      <alignment horizontal="center"/>
    </xf>
    <xf numFmtId="0" fontId="1" fillId="0" borderId="67" xfId="1" applyFont="1" applyBorder="1" applyAlignment="1" applyProtection="1">
      <alignment horizontal="center"/>
    </xf>
    <xf numFmtId="0" fontId="11" fillId="0" borderId="39" xfId="1" applyFont="1" applyBorder="1" applyAlignment="1" applyProtection="1">
      <alignment horizontal="left"/>
    </xf>
    <xf numFmtId="0" fontId="11" fillId="0" borderId="22" xfId="1" applyFont="1" applyBorder="1" applyAlignment="1" applyProtection="1">
      <alignment horizontal="left"/>
    </xf>
    <xf numFmtId="0" fontId="11" fillId="0" borderId="55" xfId="1" applyFont="1" applyBorder="1" applyAlignment="1" applyProtection="1">
      <alignment horizontal="left"/>
    </xf>
    <xf numFmtId="0" fontId="11" fillId="0" borderId="2" xfId="1" applyFont="1" applyBorder="1" applyAlignment="1" applyProtection="1">
      <alignment horizontal="left"/>
    </xf>
    <xf numFmtId="0" fontId="3" fillId="2" borderId="3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59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11" fillId="0" borderId="35" xfId="1" applyFont="1" applyBorder="1" applyAlignment="1" applyProtection="1">
      <alignment vertical="center" wrapText="1"/>
    </xf>
    <xf numFmtId="0" fontId="11" fillId="0" borderId="55" xfId="1" applyFont="1" applyBorder="1" applyAlignment="1" applyProtection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5" fontId="14" fillId="2" borderId="0" xfId="0" applyNumberFormat="1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8" fillId="0" borderId="1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2" fillId="4" borderId="62" xfId="0" applyFont="1" applyFill="1" applyBorder="1" applyAlignment="1" applyProtection="1">
      <alignment horizontal="left" vertical="center"/>
      <protection locked="0"/>
    </xf>
    <xf numFmtId="0" fontId="2" fillId="4" borderId="63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11" fillId="0" borderId="37" xfId="1" applyFont="1" applyBorder="1" applyAlignment="1" applyProtection="1">
      <alignment horizontal="left"/>
    </xf>
    <xf numFmtId="0" fontId="11" fillId="0" borderId="3" xfId="1" applyFont="1" applyBorder="1" applyAlignment="1" applyProtection="1">
      <alignment horizontal="left"/>
    </xf>
    <xf numFmtId="0" fontId="2" fillId="4" borderId="28" xfId="0" applyFont="1" applyFill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 applyProtection="1">
      <alignment horizontal="left" vertical="center"/>
      <protection locked="0"/>
    </xf>
    <xf numFmtId="3" fontId="2" fillId="4" borderId="23" xfId="0" applyNumberFormat="1" applyFont="1" applyFill="1" applyBorder="1" applyAlignment="1" applyProtection="1">
      <alignment horizontal="center"/>
      <protection locked="0"/>
    </xf>
    <xf numFmtId="3" fontId="2" fillId="4" borderId="15" xfId="0" applyNumberFormat="1" applyFont="1" applyFill="1" applyBorder="1" applyAlignment="1" applyProtection="1">
      <alignment horizontal="center"/>
      <protection locked="0"/>
    </xf>
    <xf numFmtId="3" fontId="2" fillId="4" borderId="24" xfId="0" applyNumberFormat="1" applyFont="1" applyFill="1" applyBorder="1" applyAlignment="1" applyProtection="1">
      <alignment horizontal="center"/>
      <protection locked="0"/>
    </xf>
    <xf numFmtId="3" fontId="2" fillId="4" borderId="17" xfId="0" applyNumberFormat="1" applyFont="1" applyFill="1" applyBorder="1" applyAlignment="1" applyProtection="1">
      <alignment horizontal="center"/>
      <protection locked="0"/>
    </xf>
    <xf numFmtId="3" fontId="2" fillId="4" borderId="28" xfId="0" applyNumberFormat="1" applyFont="1" applyFill="1" applyBorder="1" applyAlignment="1" applyProtection="1">
      <alignment horizontal="center"/>
      <protection locked="0"/>
    </xf>
    <xf numFmtId="3" fontId="2" fillId="4" borderId="29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4" borderId="59" xfId="0" applyFont="1" applyFill="1" applyBorder="1" applyAlignment="1" applyProtection="1">
      <alignment horizontal="left" vertical="center"/>
      <protection locked="0"/>
    </xf>
    <xf numFmtId="0" fontId="2" fillId="4" borderId="28" xfId="0" applyNumberFormat="1" applyFont="1" applyFill="1" applyBorder="1" applyAlignment="1" applyProtection="1">
      <alignment horizontal="center" wrapText="1"/>
      <protection locked="0"/>
    </xf>
    <xf numFmtId="0" fontId="2" fillId="4" borderId="29" xfId="0" applyNumberFormat="1" applyFont="1" applyFill="1" applyBorder="1" applyAlignment="1" applyProtection="1">
      <alignment horizontal="center" wrapText="1"/>
      <protection locked="0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8" fontId="18" fillId="5" borderId="21" xfId="0" applyNumberFormat="1" applyFont="1" applyFill="1" applyBorder="1" applyAlignment="1" applyProtection="1">
      <alignment horizontal="center" vertical="center"/>
    </xf>
    <xf numFmtId="8" fontId="18" fillId="5" borderId="14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36" xfId="0" applyFont="1" applyFill="1" applyBorder="1" applyAlignment="1" applyProtection="1">
      <alignment vertical="center"/>
      <protection locked="0"/>
    </xf>
    <xf numFmtId="0" fontId="2" fillId="4" borderId="23" xfId="0" applyNumberFormat="1" applyFont="1" applyFill="1" applyBorder="1" applyAlignment="1" applyProtection="1">
      <alignment horizontal="center" wrapText="1"/>
      <protection locked="0"/>
    </xf>
    <xf numFmtId="0" fontId="2" fillId="4" borderId="15" xfId="0" applyNumberFormat="1" applyFont="1" applyFill="1" applyBorder="1" applyAlignment="1" applyProtection="1">
      <alignment horizontal="center" wrapText="1"/>
      <protection locked="0"/>
    </xf>
    <xf numFmtId="0" fontId="2" fillId="4" borderId="24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NumberFormat="1" applyFont="1" applyFill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</cellXfs>
  <cellStyles count="5">
    <cellStyle name="Standard" xfId="0" builtinId="0"/>
    <cellStyle name="Standard 2" xfId="1"/>
    <cellStyle name="Standard 3" xfId="2"/>
    <cellStyle name="Währung 2" xfId="3"/>
    <cellStyle name="Währung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1898832</xdr:colOff>
      <xdr:row>1</xdr:row>
      <xdr:rowOff>84666</xdr:rowOff>
    </xdr:from>
    <xdr:to>
      <xdr:col>4</xdr:col>
      <xdr:colOff>193185</xdr:colOff>
      <xdr:row>4</xdr:row>
      <xdr:rowOff>137582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165" y="285749"/>
          <a:ext cx="240068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view="pageBreakPreview" zoomScale="90" zoomScaleNormal="90" zoomScaleSheetLayoutView="90" workbookViewId="0">
      <pane xSplit="8" ySplit="5" topLeftCell="AA6" activePane="bottomRight" state="frozen"/>
      <selection pane="topRight" activeCell="I1" sqref="I1"/>
      <selection pane="bottomLeft" activeCell="A6" sqref="A6"/>
      <selection pane="bottomRight" activeCell="B20" sqref="B20:C20"/>
    </sheetView>
  </sheetViews>
  <sheetFormatPr baseColWidth="10" defaultRowHeight="15" x14ac:dyDescent="0.25"/>
  <cols>
    <col min="1" max="1" width="17.42578125" customWidth="1"/>
    <col min="2" max="2" width="19.28515625" customWidth="1"/>
    <col min="3" max="3" width="50.140625" customWidth="1"/>
    <col min="5" max="5" width="16.7109375" customWidth="1"/>
    <col min="6" max="6" width="22.28515625" customWidth="1"/>
    <col min="7" max="7" width="15.7109375" customWidth="1"/>
    <col min="8" max="8" width="12.7109375" customWidth="1"/>
    <col min="9" max="15" width="0" hidden="1" customWidth="1"/>
    <col min="16" max="16" width="43.42578125" hidden="1" customWidth="1"/>
    <col min="17" max="26" width="0" hidden="1" customWidth="1"/>
  </cols>
  <sheetData>
    <row r="1" spans="1:20" ht="15.75" thickBot="1" x14ac:dyDescent="0.3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25">
      <c r="A2" s="14"/>
      <c r="B2" s="15"/>
      <c r="C2" s="15"/>
      <c r="D2" s="15"/>
      <c r="E2" s="15"/>
      <c r="F2" s="15"/>
      <c r="G2" s="15"/>
      <c r="H2" s="158" t="s">
        <v>114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16"/>
      <c r="B3" s="3"/>
      <c r="C3" s="3"/>
      <c r="D3" s="3"/>
      <c r="E3" s="3"/>
      <c r="F3" s="3"/>
      <c r="G3" s="3"/>
      <c r="H3" s="1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40.5" customHeight="1" x14ac:dyDescent="0.25">
      <c r="A4" s="105" t="s">
        <v>108</v>
      </c>
      <c r="B4" s="134"/>
      <c r="C4" s="134"/>
      <c r="D4" s="79"/>
      <c r="E4" s="79"/>
      <c r="F4" s="134" t="s">
        <v>59</v>
      </c>
      <c r="G4" s="134"/>
      <c r="H4" s="80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22.5" customHeight="1" x14ac:dyDescent="0.25">
      <c r="A5" s="105"/>
      <c r="B5" s="134"/>
      <c r="C5" s="134"/>
      <c r="D5" s="79"/>
      <c r="E5" s="79"/>
      <c r="F5" s="2" t="s">
        <v>60</v>
      </c>
      <c r="G5" s="275"/>
      <c r="H5" s="27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2.25" customHeight="1" x14ac:dyDescent="0.25">
      <c r="A6" s="78"/>
      <c r="B6" s="79"/>
      <c r="C6" s="79"/>
      <c r="D6" s="79"/>
      <c r="E6" s="79"/>
      <c r="F6" s="2"/>
      <c r="G6" s="81"/>
      <c r="H6" s="82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3" customHeight="1" x14ac:dyDescent="0.25">
      <c r="A7" s="78"/>
      <c r="B7" s="79"/>
      <c r="C7" s="79"/>
      <c r="D7" s="79"/>
      <c r="E7" s="79"/>
      <c r="F7" s="79"/>
      <c r="G7" s="79"/>
      <c r="H7" s="80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3" customHeight="1" x14ac:dyDescent="0.25">
      <c r="A8" s="281"/>
      <c r="B8" s="282"/>
      <c r="C8" s="282"/>
      <c r="D8" s="282"/>
      <c r="E8" s="282"/>
      <c r="F8" s="282"/>
      <c r="G8" s="282"/>
      <c r="H8" s="283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2.25" customHeight="1" x14ac:dyDescent="0.25">
      <c r="A9" s="78"/>
      <c r="B9" s="79"/>
      <c r="C9" s="79"/>
      <c r="D9" s="79"/>
      <c r="E9" s="79"/>
      <c r="F9" s="79"/>
      <c r="G9" s="79"/>
      <c r="H9" s="80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3" customHeight="1" x14ac:dyDescent="0.25">
      <c r="A10" s="135"/>
      <c r="B10" s="128"/>
      <c r="C10" s="128"/>
      <c r="D10" s="128"/>
      <c r="E10" s="128"/>
      <c r="F10" s="128"/>
      <c r="G10" s="128"/>
      <c r="H10" s="130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x14ac:dyDescent="0.25">
      <c r="A11" s="247" t="s">
        <v>72</v>
      </c>
      <c r="B11" s="248"/>
      <c r="C11" s="263"/>
      <c r="D11" s="248" t="s">
        <v>71</v>
      </c>
      <c r="E11" s="248"/>
      <c r="F11" s="263"/>
      <c r="G11" s="263"/>
      <c r="H11" s="264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x14ac:dyDescent="0.25">
      <c r="A12" s="247"/>
      <c r="B12" s="248"/>
      <c r="C12" s="263"/>
      <c r="D12" s="248"/>
      <c r="E12" s="248"/>
      <c r="F12" s="263"/>
      <c r="G12" s="263"/>
      <c r="H12" s="264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x14ac:dyDescent="0.25">
      <c r="A13" s="257" t="s">
        <v>101</v>
      </c>
      <c r="B13" s="240"/>
      <c r="C13" s="241"/>
      <c r="D13" s="261" t="s">
        <v>61</v>
      </c>
      <c r="E13" s="261"/>
      <c r="F13" s="265"/>
      <c r="G13" s="265"/>
      <c r="H13" s="26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0" x14ac:dyDescent="0.25">
      <c r="A14" s="257"/>
      <c r="B14" s="240"/>
      <c r="C14" s="241"/>
      <c r="D14" s="262"/>
      <c r="E14" s="262"/>
      <c r="F14" s="267"/>
      <c r="G14" s="267"/>
      <c r="H14" s="268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0" ht="27" customHeight="1" x14ac:dyDescent="0.25">
      <c r="A15" s="257" t="s">
        <v>98</v>
      </c>
      <c r="B15" s="240"/>
      <c r="C15" s="51"/>
      <c r="D15" s="240" t="s">
        <v>97</v>
      </c>
      <c r="E15" s="240"/>
      <c r="F15" s="241"/>
      <c r="G15" s="241"/>
      <c r="H15" s="242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 ht="9.75" customHeight="1" x14ac:dyDescent="0.25">
      <c r="A16" s="16"/>
      <c r="B16" s="3"/>
      <c r="C16" s="3"/>
      <c r="D16" s="3"/>
      <c r="E16" s="3"/>
      <c r="F16" s="3"/>
      <c r="G16" s="3"/>
      <c r="H16" s="1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0" ht="9" customHeight="1" x14ac:dyDescent="0.25">
      <c r="A17" s="16"/>
      <c r="B17" s="3"/>
      <c r="C17" s="3"/>
      <c r="D17" s="3"/>
      <c r="E17" s="3"/>
      <c r="F17" s="3"/>
      <c r="G17" s="3"/>
      <c r="H17" s="1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ht="21" thickBot="1" x14ac:dyDescent="0.3">
      <c r="A18" s="18" t="s">
        <v>67</v>
      </c>
      <c r="B18" s="4"/>
      <c r="C18" s="3"/>
      <c r="D18" s="3"/>
      <c r="E18" s="3"/>
      <c r="F18" s="3"/>
      <c r="G18" s="3"/>
      <c r="H18" s="1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ht="33.75" customHeight="1" x14ac:dyDescent="0.25">
      <c r="A19" s="19" t="s">
        <v>0</v>
      </c>
      <c r="B19" s="258" t="s">
        <v>1</v>
      </c>
      <c r="C19" s="258"/>
      <c r="D19" s="269" t="s">
        <v>92</v>
      </c>
      <c r="E19" s="270"/>
      <c r="F19" s="5" t="s">
        <v>2</v>
      </c>
      <c r="G19" s="5" t="s">
        <v>3</v>
      </c>
      <c r="H19" s="20" t="s">
        <v>4</v>
      </c>
      <c r="I19" s="57"/>
      <c r="J19" s="57"/>
      <c r="K19" s="57"/>
      <c r="L19" s="57"/>
      <c r="M19" s="57"/>
      <c r="N19" s="57"/>
      <c r="O19" s="57"/>
      <c r="P19" s="58" t="s">
        <v>89</v>
      </c>
      <c r="Q19" s="57"/>
      <c r="R19" s="57"/>
      <c r="S19" s="57"/>
      <c r="T19" s="57"/>
    </row>
    <row r="20" spans="1:20" x14ac:dyDescent="0.25">
      <c r="A20" s="40"/>
      <c r="B20" s="259"/>
      <c r="C20" s="259"/>
      <c r="D20" s="277"/>
      <c r="E20" s="278"/>
      <c r="F20" s="155"/>
      <c r="G20" s="6" t="str">
        <f>IFERROR(VLOOKUP(B20,$P$20:$Q$55,2,FALSE),"")</f>
        <v/>
      </c>
      <c r="H20" s="21" t="str">
        <f>IFERROR(VLOOKUP(B20,$P$20:$Q$55,2,FALSE)*F20,"")</f>
        <v/>
      </c>
      <c r="I20" s="57"/>
      <c r="J20" s="57"/>
      <c r="K20" s="57"/>
      <c r="L20" s="57"/>
      <c r="M20" s="59"/>
      <c r="N20" s="59"/>
      <c r="O20" s="59"/>
      <c r="P20" s="60" t="s">
        <v>22</v>
      </c>
      <c r="Q20" s="61">
        <v>100</v>
      </c>
      <c r="R20" s="59"/>
      <c r="S20" s="57"/>
      <c r="T20" s="57"/>
    </row>
    <row r="21" spans="1:20" s="1" customFormat="1" x14ac:dyDescent="0.25">
      <c r="A21" s="42"/>
      <c r="B21" s="260"/>
      <c r="C21" s="260"/>
      <c r="D21" s="279"/>
      <c r="E21" s="280"/>
      <c r="F21" s="156"/>
      <c r="G21" s="7" t="str">
        <f>IFERROR(VLOOKUP(B21,$P$20:$Q$55,2,FALSE),"")</f>
        <v/>
      </c>
      <c r="H21" s="22" t="str">
        <f t="shared" ref="H21:H24" si="0">IFERROR(VLOOKUP(B21,$P$20:$Q$55,2,FALSE)*F21,"")</f>
        <v/>
      </c>
      <c r="I21" s="62"/>
      <c r="J21" s="62"/>
      <c r="K21" s="62"/>
      <c r="L21" s="62"/>
      <c r="M21" s="63"/>
      <c r="N21" s="63"/>
      <c r="O21" s="63"/>
      <c r="P21" s="60" t="s">
        <v>33</v>
      </c>
      <c r="Q21" s="64">
        <v>20</v>
      </c>
      <c r="R21" s="63"/>
      <c r="S21" s="62"/>
      <c r="T21" s="62"/>
    </row>
    <row r="22" spans="1:20" x14ac:dyDescent="0.25">
      <c r="A22" s="42"/>
      <c r="B22" s="260"/>
      <c r="C22" s="260"/>
      <c r="D22" s="279"/>
      <c r="E22" s="280"/>
      <c r="F22" s="156"/>
      <c r="G22" s="7" t="str">
        <f>IFERROR(VLOOKUP(B22,$P$20:$Q$55,2,FALSE),"")</f>
        <v/>
      </c>
      <c r="H22" s="22" t="str">
        <f t="shared" si="0"/>
        <v/>
      </c>
      <c r="I22" s="57"/>
      <c r="J22" s="57"/>
      <c r="K22" s="57"/>
      <c r="L22" s="57"/>
      <c r="M22" s="59"/>
      <c r="N22" s="59"/>
      <c r="O22" s="59"/>
      <c r="P22" s="60" t="s">
        <v>9</v>
      </c>
      <c r="Q22" s="61">
        <v>40</v>
      </c>
      <c r="R22" s="59"/>
      <c r="S22" s="57"/>
      <c r="T22" s="57"/>
    </row>
    <row r="23" spans="1:20" x14ac:dyDescent="0.25">
      <c r="A23" s="42"/>
      <c r="B23" s="260"/>
      <c r="C23" s="260"/>
      <c r="D23" s="279"/>
      <c r="E23" s="280"/>
      <c r="F23" s="156"/>
      <c r="G23" s="7" t="str">
        <f>IFERROR(VLOOKUP(B23,$P$20:$Q$55,2,FALSE),"")</f>
        <v/>
      </c>
      <c r="H23" s="22" t="str">
        <f t="shared" si="0"/>
        <v/>
      </c>
      <c r="I23" s="57"/>
      <c r="J23" s="57"/>
      <c r="K23" s="57"/>
      <c r="L23" s="57"/>
      <c r="M23" s="59"/>
      <c r="N23" s="59"/>
      <c r="O23" s="59"/>
      <c r="P23" s="60" t="s">
        <v>14</v>
      </c>
      <c r="Q23" s="61">
        <v>30</v>
      </c>
      <c r="R23" s="59"/>
      <c r="S23" s="57"/>
      <c r="T23" s="57"/>
    </row>
    <row r="24" spans="1:20" ht="15.75" thickBot="1" x14ac:dyDescent="0.3">
      <c r="A24" s="44"/>
      <c r="B24" s="256"/>
      <c r="C24" s="256"/>
      <c r="D24" s="243"/>
      <c r="E24" s="244"/>
      <c r="F24" s="157"/>
      <c r="G24" s="8" t="str">
        <f>IFERROR(VLOOKUP(B24,$P$20:$Q$55,2,FALSE),"")</f>
        <v/>
      </c>
      <c r="H24" s="39" t="str">
        <f t="shared" si="0"/>
        <v/>
      </c>
      <c r="I24" s="57"/>
      <c r="J24" s="57"/>
      <c r="K24" s="57"/>
      <c r="L24" s="57"/>
      <c r="M24" s="59"/>
      <c r="N24" s="59"/>
      <c r="O24" s="59"/>
      <c r="P24" s="60" t="s">
        <v>16</v>
      </c>
      <c r="Q24" s="61">
        <v>10</v>
      </c>
      <c r="R24" s="59"/>
      <c r="S24" s="57"/>
      <c r="T24" s="57"/>
    </row>
    <row r="25" spans="1:20" x14ac:dyDescent="0.25">
      <c r="A25" s="16"/>
      <c r="B25" s="3"/>
      <c r="C25" s="75"/>
      <c r="D25" s="9"/>
      <c r="E25" s="3"/>
      <c r="F25" s="235" t="s">
        <v>78</v>
      </c>
      <c r="G25" s="235"/>
      <c r="H25" s="23">
        <f>SUM(H20:H24)</f>
        <v>0</v>
      </c>
      <c r="I25" s="57"/>
      <c r="J25" s="57"/>
      <c r="K25" s="57"/>
      <c r="L25" s="57"/>
      <c r="M25" s="59"/>
      <c r="N25" s="59"/>
      <c r="O25" s="59"/>
      <c r="P25" s="60" t="s">
        <v>28</v>
      </c>
      <c r="Q25" s="64">
        <v>45</v>
      </c>
      <c r="R25" s="59"/>
      <c r="S25" s="57"/>
      <c r="T25" s="57"/>
    </row>
    <row r="26" spans="1:20" x14ac:dyDescent="0.25">
      <c r="A26" s="16"/>
      <c r="B26" s="3"/>
      <c r="C26" s="75"/>
      <c r="D26" s="9"/>
      <c r="E26" s="3"/>
      <c r="F26" s="76"/>
      <c r="G26" s="76"/>
      <c r="H26" s="23"/>
      <c r="I26" s="57"/>
      <c r="J26" s="57"/>
      <c r="K26" s="57"/>
      <c r="L26" s="57"/>
      <c r="M26" s="59"/>
      <c r="N26" s="59"/>
      <c r="O26" s="59"/>
      <c r="P26" s="60" t="s">
        <v>27</v>
      </c>
      <c r="Q26" s="64">
        <v>30</v>
      </c>
      <c r="R26" s="59"/>
      <c r="S26" s="57"/>
      <c r="T26" s="57"/>
    </row>
    <row r="27" spans="1:20" ht="21" thickBot="1" x14ac:dyDescent="0.3">
      <c r="A27" s="18" t="s">
        <v>68</v>
      </c>
      <c r="B27" s="3"/>
      <c r="C27" s="75"/>
      <c r="D27" s="9"/>
      <c r="E27" s="3"/>
      <c r="F27" s="3"/>
      <c r="G27" s="3"/>
      <c r="H27" s="17"/>
      <c r="I27" s="57"/>
      <c r="J27" s="57"/>
      <c r="K27" s="57"/>
      <c r="L27" s="57"/>
      <c r="M27" s="59"/>
      <c r="N27" s="59"/>
      <c r="O27" s="59"/>
      <c r="P27" s="60" t="s">
        <v>96</v>
      </c>
      <c r="Q27" s="64">
        <v>125</v>
      </c>
      <c r="R27" s="59"/>
      <c r="S27" s="57"/>
      <c r="T27" s="57"/>
    </row>
    <row r="28" spans="1:20" ht="40.5" customHeight="1" x14ac:dyDescent="0.25">
      <c r="A28" s="253" t="s">
        <v>0</v>
      </c>
      <c r="B28" s="236" t="s">
        <v>85</v>
      </c>
      <c r="C28" s="249" t="s">
        <v>5</v>
      </c>
      <c r="D28" s="238" t="s">
        <v>90</v>
      </c>
      <c r="E28" s="236" t="s">
        <v>91</v>
      </c>
      <c r="F28" s="269" t="s">
        <v>6</v>
      </c>
      <c r="G28" s="270"/>
      <c r="H28" s="24" t="s">
        <v>4</v>
      </c>
      <c r="I28" s="57"/>
      <c r="J28" s="57"/>
      <c r="K28" s="57"/>
      <c r="L28" s="57"/>
      <c r="M28" s="59"/>
      <c r="N28" s="59"/>
      <c r="O28" s="59"/>
      <c r="P28" s="60" t="s">
        <v>95</v>
      </c>
      <c r="Q28" s="65">
        <v>175</v>
      </c>
      <c r="R28" s="59"/>
      <c r="S28" s="57"/>
      <c r="T28" s="57"/>
    </row>
    <row r="29" spans="1:20" ht="15" customHeight="1" x14ac:dyDescent="0.25">
      <c r="A29" s="254"/>
      <c r="B29" s="237"/>
      <c r="C29" s="250"/>
      <c r="D29" s="239"/>
      <c r="E29" s="237"/>
      <c r="F29" s="193" t="s">
        <v>109</v>
      </c>
      <c r="G29" s="194"/>
      <c r="H29" s="195"/>
      <c r="I29" s="57"/>
      <c r="J29" s="57"/>
      <c r="K29" s="57"/>
      <c r="L29" s="57"/>
      <c r="M29" s="59"/>
      <c r="N29" s="59"/>
      <c r="O29" s="59"/>
      <c r="P29" s="60" t="s">
        <v>31</v>
      </c>
      <c r="Q29" s="64">
        <v>15</v>
      </c>
      <c r="R29" s="59"/>
      <c r="S29" s="57"/>
      <c r="T29" s="57"/>
    </row>
    <row r="30" spans="1:20" ht="22.5" customHeight="1" x14ac:dyDescent="0.25">
      <c r="A30" s="255"/>
      <c r="B30" s="252"/>
      <c r="C30" s="251"/>
      <c r="D30" s="10">
        <v>0.3</v>
      </c>
      <c r="E30" s="38">
        <v>0.2</v>
      </c>
      <c r="F30" s="196"/>
      <c r="G30" s="197"/>
      <c r="H30" s="198"/>
      <c r="I30" s="57"/>
      <c r="J30" s="57"/>
      <c r="K30" s="57"/>
      <c r="L30" s="57"/>
      <c r="M30" s="59"/>
      <c r="N30" s="59"/>
      <c r="O30" s="59"/>
      <c r="P30" s="60" t="s">
        <v>32</v>
      </c>
      <c r="Q30" s="64">
        <v>15</v>
      </c>
      <c r="R30" s="59"/>
      <c r="S30" s="57"/>
      <c r="T30" s="57"/>
    </row>
    <row r="31" spans="1:20" x14ac:dyDescent="0.25">
      <c r="A31" s="40"/>
      <c r="B31" s="41"/>
      <c r="C31" s="48"/>
      <c r="D31" s="149"/>
      <c r="E31" s="152"/>
      <c r="F31" s="189"/>
      <c r="G31" s="190"/>
      <c r="H31" s="25">
        <f>(IF(AND($E31&gt;50,$F31="8) kein Grund vorhanden"),($E31-50)*$E$30+50*$D$30,$E31*0.3))+D31</f>
        <v>0</v>
      </c>
      <c r="I31" s="57"/>
      <c r="J31" s="57"/>
      <c r="K31" s="57"/>
      <c r="L31" s="57"/>
      <c r="M31" s="140" t="s">
        <v>83</v>
      </c>
      <c r="N31" s="59"/>
      <c r="O31" s="59"/>
      <c r="P31" s="60" t="s">
        <v>29</v>
      </c>
      <c r="Q31" s="64">
        <v>30</v>
      </c>
      <c r="R31" s="59"/>
      <c r="S31" s="66" t="s">
        <v>86</v>
      </c>
      <c r="T31" s="57"/>
    </row>
    <row r="32" spans="1:20" x14ac:dyDescent="0.25">
      <c r="A32" s="42"/>
      <c r="B32" s="43"/>
      <c r="C32" s="49"/>
      <c r="D32" s="150"/>
      <c r="E32" s="153"/>
      <c r="F32" s="191"/>
      <c r="G32" s="192"/>
      <c r="H32" s="26">
        <f>(IF(AND($E32&gt;50,$F32="8) kein Grund vorhanden"),($E32-50)*$E$30+50*$D$30,$E32*0.3))+D32</f>
        <v>0</v>
      </c>
      <c r="I32" s="57"/>
      <c r="J32" s="57"/>
      <c r="K32" s="57"/>
      <c r="L32" s="57"/>
      <c r="M32" s="141" t="s">
        <v>51</v>
      </c>
      <c r="N32" s="59"/>
      <c r="O32" s="59"/>
      <c r="P32" s="60" t="s">
        <v>26</v>
      </c>
      <c r="Q32" s="64">
        <v>16</v>
      </c>
      <c r="R32" s="59"/>
      <c r="S32" s="66" t="s">
        <v>87</v>
      </c>
      <c r="T32" s="57"/>
    </row>
    <row r="33" spans="1:20" x14ac:dyDescent="0.25">
      <c r="A33" s="42"/>
      <c r="B33" s="43"/>
      <c r="C33" s="49"/>
      <c r="D33" s="150"/>
      <c r="E33" s="153"/>
      <c r="F33" s="191"/>
      <c r="G33" s="192"/>
      <c r="H33" s="26">
        <f t="shared" ref="H33:H35" si="1">(IF(AND($E33&gt;50,$F33="8) kein Grund vorhanden"),($E33-50)*$E$30+50*$D$30,$E33*0.3))+D33</f>
        <v>0</v>
      </c>
      <c r="I33" s="57"/>
      <c r="J33" s="57"/>
      <c r="K33" s="57"/>
      <c r="L33" s="57"/>
      <c r="M33" s="141" t="s">
        <v>52</v>
      </c>
      <c r="N33" s="59"/>
      <c r="O33" s="59"/>
      <c r="P33" s="60" t="s">
        <v>23</v>
      </c>
      <c r="Q33" s="61">
        <v>21</v>
      </c>
      <c r="R33" s="59"/>
      <c r="S33" s="66" t="s">
        <v>80</v>
      </c>
      <c r="T33" s="57"/>
    </row>
    <row r="34" spans="1:20" x14ac:dyDescent="0.25">
      <c r="A34" s="42"/>
      <c r="B34" s="43"/>
      <c r="C34" s="49"/>
      <c r="D34" s="150"/>
      <c r="E34" s="153"/>
      <c r="F34" s="191"/>
      <c r="G34" s="192"/>
      <c r="H34" s="26">
        <f t="shared" si="1"/>
        <v>0</v>
      </c>
      <c r="I34" s="57"/>
      <c r="J34" s="57"/>
      <c r="K34" s="57"/>
      <c r="L34" s="57"/>
      <c r="M34" s="141" t="s">
        <v>53</v>
      </c>
      <c r="N34" s="59"/>
      <c r="O34" s="59"/>
      <c r="P34" s="60" t="s">
        <v>24</v>
      </c>
      <c r="Q34" s="61">
        <v>19</v>
      </c>
      <c r="R34" s="59"/>
      <c r="S34" s="66" t="s">
        <v>88</v>
      </c>
      <c r="T34" s="57"/>
    </row>
    <row r="35" spans="1:20" ht="15.75" thickBot="1" x14ac:dyDescent="0.3">
      <c r="A35" s="44"/>
      <c r="B35" s="45"/>
      <c r="C35" s="50"/>
      <c r="D35" s="151"/>
      <c r="E35" s="154"/>
      <c r="F35" s="201"/>
      <c r="G35" s="202"/>
      <c r="H35" s="27">
        <f t="shared" si="1"/>
        <v>0</v>
      </c>
      <c r="I35" s="57"/>
      <c r="J35" s="57"/>
      <c r="K35" s="57"/>
      <c r="L35" s="57"/>
      <c r="M35" s="141" t="s">
        <v>54</v>
      </c>
      <c r="N35" s="59"/>
      <c r="O35" s="59"/>
      <c r="P35" s="60" t="s">
        <v>25</v>
      </c>
      <c r="Q35" s="64">
        <v>17</v>
      </c>
      <c r="R35" s="59"/>
      <c r="S35" s="57"/>
      <c r="T35" s="57"/>
    </row>
    <row r="36" spans="1:20" x14ac:dyDescent="0.25">
      <c r="A36" s="78"/>
      <c r="B36" s="79"/>
      <c r="C36" s="2"/>
      <c r="D36" s="99"/>
      <c r="E36" s="99"/>
      <c r="F36" s="203" t="s">
        <v>77</v>
      </c>
      <c r="G36" s="203"/>
      <c r="H36" s="100">
        <f>SUM(H31:H35)</f>
        <v>0</v>
      </c>
      <c r="I36" s="57"/>
      <c r="J36" s="57"/>
      <c r="K36" s="57"/>
      <c r="L36" s="57"/>
      <c r="M36" s="141" t="s">
        <v>55</v>
      </c>
      <c r="N36" s="59"/>
      <c r="O36" s="59"/>
      <c r="P36" s="60" t="s">
        <v>18</v>
      </c>
      <c r="Q36" s="61">
        <v>16</v>
      </c>
      <c r="R36" s="59"/>
      <c r="S36" s="57"/>
      <c r="T36" s="57"/>
    </row>
    <row r="37" spans="1:20" ht="15.75" thickBot="1" x14ac:dyDescent="0.3">
      <c r="A37" s="78"/>
      <c r="B37" s="79"/>
      <c r="C37" s="2"/>
      <c r="D37" s="101"/>
      <c r="E37" s="79"/>
      <c r="F37" s="79"/>
      <c r="G37" s="79"/>
      <c r="H37" s="102"/>
      <c r="I37" s="57"/>
      <c r="J37" s="57"/>
      <c r="K37" s="57"/>
      <c r="L37" s="57"/>
      <c r="M37" s="141" t="s">
        <v>56</v>
      </c>
      <c r="N37" s="59"/>
      <c r="O37" s="59"/>
      <c r="P37" s="60" t="s">
        <v>17</v>
      </c>
      <c r="Q37" s="61">
        <v>50</v>
      </c>
      <c r="R37" s="59"/>
      <c r="S37" s="57"/>
      <c r="T37" s="57"/>
    </row>
    <row r="38" spans="1:20" ht="33.75" customHeight="1" x14ac:dyDescent="0.25">
      <c r="A38" s="284" t="s">
        <v>111</v>
      </c>
      <c r="B38" s="286" t="s">
        <v>69</v>
      </c>
      <c r="C38" s="287"/>
      <c r="D38" s="273" t="s">
        <v>102</v>
      </c>
      <c r="E38" s="274"/>
      <c r="F38" s="286"/>
      <c r="G38" s="287"/>
      <c r="H38" s="245" t="s">
        <v>4</v>
      </c>
      <c r="I38" s="57"/>
      <c r="J38" s="57"/>
      <c r="K38" s="57"/>
      <c r="L38" s="57"/>
      <c r="M38" s="141" t="s">
        <v>57</v>
      </c>
      <c r="N38" s="59"/>
      <c r="O38" s="59"/>
      <c r="P38" s="60" t="s">
        <v>19</v>
      </c>
      <c r="Q38" s="67">
        <v>13</v>
      </c>
      <c r="R38" s="59"/>
      <c r="S38" s="57"/>
      <c r="T38" s="57"/>
    </row>
    <row r="39" spans="1:20" ht="12" customHeight="1" x14ac:dyDescent="0.25">
      <c r="A39" s="285"/>
      <c r="B39" s="288"/>
      <c r="C39" s="289"/>
      <c r="D39" s="271">
        <v>0.02</v>
      </c>
      <c r="E39" s="272"/>
      <c r="F39" s="288"/>
      <c r="G39" s="289"/>
      <c r="H39" s="246"/>
      <c r="I39" s="57"/>
      <c r="J39" s="57"/>
      <c r="K39" s="57"/>
      <c r="L39" s="57"/>
      <c r="M39" s="141" t="s">
        <v>58</v>
      </c>
      <c r="N39" s="59"/>
      <c r="O39" s="59"/>
      <c r="P39" s="60" t="s">
        <v>20</v>
      </c>
      <c r="Q39" s="61">
        <v>26</v>
      </c>
      <c r="R39" s="59"/>
      <c r="S39" s="57"/>
      <c r="T39" s="57"/>
    </row>
    <row r="40" spans="1:20" x14ac:dyDescent="0.25">
      <c r="A40" s="77"/>
      <c r="B40" s="221"/>
      <c r="C40" s="222"/>
      <c r="D40" s="229"/>
      <c r="E40" s="230"/>
      <c r="F40" s="109"/>
      <c r="G40" s="110"/>
      <c r="H40" s="111">
        <f>D40*$D$39</f>
        <v>0</v>
      </c>
      <c r="I40" s="57"/>
      <c r="J40" s="57"/>
      <c r="K40" s="57"/>
      <c r="L40" s="57"/>
      <c r="M40" s="142"/>
      <c r="N40" s="59"/>
      <c r="O40" s="59"/>
      <c r="P40" s="60" t="s">
        <v>8</v>
      </c>
      <c r="Q40" s="61">
        <v>60</v>
      </c>
      <c r="R40" s="59"/>
      <c r="S40" s="57"/>
      <c r="T40" s="57"/>
    </row>
    <row r="41" spans="1:20" x14ac:dyDescent="0.25">
      <c r="A41" s="46"/>
      <c r="B41" s="223"/>
      <c r="C41" s="224"/>
      <c r="D41" s="231"/>
      <c r="E41" s="232"/>
      <c r="F41" s="112"/>
      <c r="G41" s="113"/>
      <c r="H41" s="114">
        <f>D41*$D$39</f>
        <v>0</v>
      </c>
      <c r="I41" s="57"/>
      <c r="J41" s="57"/>
      <c r="K41" s="57"/>
      <c r="L41" s="57"/>
      <c r="M41" s="142"/>
      <c r="N41" s="59"/>
      <c r="O41" s="59"/>
      <c r="P41" s="60" t="s">
        <v>10</v>
      </c>
      <c r="Q41" s="61">
        <v>30</v>
      </c>
      <c r="R41" s="59"/>
      <c r="S41" s="57"/>
      <c r="T41" s="57"/>
    </row>
    <row r="42" spans="1:20" x14ac:dyDescent="0.25">
      <c r="A42" s="46"/>
      <c r="B42" s="223"/>
      <c r="C42" s="224"/>
      <c r="D42" s="231"/>
      <c r="E42" s="232"/>
      <c r="F42" s="112"/>
      <c r="G42" s="113"/>
      <c r="H42" s="114">
        <f>D42*$D$39</f>
        <v>0</v>
      </c>
      <c r="I42" s="57"/>
      <c r="J42" s="57"/>
      <c r="K42" s="57"/>
      <c r="L42" s="57"/>
      <c r="M42" s="142"/>
      <c r="N42" s="59"/>
      <c r="O42" s="59"/>
      <c r="P42" s="60" t="s">
        <v>21</v>
      </c>
      <c r="Q42" s="61">
        <v>100</v>
      </c>
      <c r="R42" s="59"/>
      <c r="S42" s="57"/>
      <c r="T42" s="57"/>
    </row>
    <row r="43" spans="1:20" x14ac:dyDescent="0.25">
      <c r="A43" s="46"/>
      <c r="B43" s="223"/>
      <c r="C43" s="224"/>
      <c r="D43" s="231"/>
      <c r="E43" s="232"/>
      <c r="F43" s="112"/>
      <c r="G43" s="113"/>
      <c r="H43" s="114">
        <f>D43*$D$39</f>
        <v>0</v>
      </c>
      <c r="I43" s="57"/>
      <c r="J43" s="57"/>
      <c r="K43" s="57"/>
      <c r="L43" s="57"/>
      <c r="M43" s="142"/>
      <c r="N43" s="59"/>
      <c r="O43" s="59"/>
      <c r="P43" s="56" t="s">
        <v>99</v>
      </c>
      <c r="Q43" s="68">
        <v>-30</v>
      </c>
      <c r="R43" s="59"/>
      <c r="S43" s="57"/>
      <c r="T43" s="57"/>
    </row>
    <row r="44" spans="1:20" ht="15.75" thickBot="1" x14ac:dyDescent="0.3">
      <c r="A44" s="47"/>
      <c r="B44" s="227"/>
      <c r="C44" s="228"/>
      <c r="D44" s="233"/>
      <c r="E44" s="234"/>
      <c r="F44" s="115"/>
      <c r="G44" s="116"/>
      <c r="H44" s="117">
        <f>D44*$D$39</f>
        <v>0</v>
      </c>
      <c r="I44" s="57"/>
      <c r="J44" s="57"/>
      <c r="K44" s="57"/>
      <c r="L44" s="57"/>
      <c r="M44" s="142"/>
      <c r="N44" s="59"/>
      <c r="O44" s="59"/>
      <c r="P44" s="60" t="s">
        <v>30</v>
      </c>
      <c r="Q44" s="64">
        <v>400</v>
      </c>
      <c r="R44" s="59"/>
      <c r="S44" s="57"/>
      <c r="T44" s="57"/>
    </row>
    <row r="45" spans="1:20" x14ac:dyDescent="0.25">
      <c r="A45" s="78"/>
      <c r="B45" s="79"/>
      <c r="C45" s="103"/>
      <c r="D45" s="101"/>
      <c r="E45" s="79"/>
      <c r="F45" s="204" t="s">
        <v>113</v>
      </c>
      <c r="G45" s="204"/>
      <c r="H45" s="104">
        <f>SUM(H40:H44)</f>
        <v>0</v>
      </c>
      <c r="I45" s="57"/>
      <c r="J45" s="57"/>
      <c r="K45" s="57"/>
      <c r="L45" s="57"/>
      <c r="M45" s="142"/>
      <c r="N45" s="59"/>
      <c r="O45" s="59"/>
      <c r="P45" s="60" t="s">
        <v>94</v>
      </c>
      <c r="Q45" s="61">
        <v>15</v>
      </c>
      <c r="R45" s="59"/>
      <c r="S45" s="57"/>
      <c r="T45" s="57"/>
    </row>
    <row r="46" spans="1:20" x14ac:dyDescent="0.25">
      <c r="A46" s="78"/>
      <c r="B46" s="79"/>
      <c r="C46" s="2"/>
      <c r="D46" s="101"/>
      <c r="E46" s="79"/>
      <c r="F46" s="79"/>
      <c r="G46" s="79"/>
      <c r="H46" s="80"/>
      <c r="I46" s="57"/>
      <c r="J46" s="57"/>
      <c r="K46" s="57"/>
      <c r="L46" s="57"/>
      <c r="M46" s="142"/>
      <c r="N46" s="59"/>
      <c r="O46" s="59"/>
      <c r="P46" s="60" t="s">
        <v>11</v>
      </c>
      <c r="Q46" s="61">
        <v>30</v>
      </c>
      <c r="R46" s="59"/>
      <c r="S46" s="57"/>
      <c r="T46" s="57"/>
    </row>
    <row r="47" spans="1:20" ht="21" thickBot="1" x14ac:dyDescent="0.3">
      <c r="A47" s="105" t="s">
        <v>110</v>
      </c>
      <c r="B47" s="79"/>
      <c r="C47" s="2"/>
      <c r="D47" s="101"/>
      <c r="E47" s="79"/>
      <c r="F47" s="79"/>
      <c r="G47" s="79"/>
      <c r="H47" s="80"/>
      <c r="I47" s="57"/>
      <c r="J47" s="57"/>
      <c r="K47" s="57"/>
      <c r="L47" s="57"/>
      <c r="M47" s="142"/>
      <c r="N47" s="59"/>
      <c r="O47" s="59"/>
      <c r="P47" s="60" t="s">
        <v>12</v>
      </c>
      <c r="Q47" s="61">
        <v>28</v>
      </c>
      <c r="R47" s="59"/>
      <c r="S47" s="57"/>
      <c r="T47" s="57"/>
    </row>
    <row r="48" spans="1:20" ht="36.75" customHeight="1" x14ac:dyDescent="0.25">
      <c r="A48" s="106" t="s">
        <v>0</v>
      </c>
      <c r="B48" s="107" t="s">
        <v>38</v>
      </c>
      <c r="C48" s="213" t="s">
        <v>7</v>
      </c>
      <c r="D48" s="214"/>
      <c r="E48" s="214"/>
      <c r="F48" s="214"/>
      <c r="G48" s="215"/>
      <c r="H48" s="108" t="s">
        <v>4</v>
      </c>
      <c r="I48" s="57"/>
      <c r="J48" s="57"/>
      <c r="K48" s="57"/>
      <c r="L48" s="57"/>
      <c r="M48" s="142"/>
      <c r="N48" s="59"/>
      <c r="O48" s="59"/>
      <c r="P48" s="69" t="s">
        <v>37</v>
      </c>
      <c r="Q48" s="68"/>
      <c r="R48" s="59"/>
      <c r="S48" s="57"/>
      <c r="T48" s="57"/>
    </row>
    <row r="49" spans="1:23" x14ac:dyDescent="0.25">
      <c r="A49" s="40"/>
      <c r="B49" s="41"/>
      <c r="C49" s="216"/>
      <c r="D49" s="217"/>
      <c r="E49" s="217"/>
      <c r="F49" s="217"/>
      <c r="G49" s="218"/>
      <c r="H49" s="28"/>
      <c r="I49" s="57"/>
      <c r="J49" s="57"/>
      <c r="K49" s="57"/>
      <c r="L49" s="57"/>
      <c r="M49" s="140" t="s">
        <v>82</v>
      </c>
      <c r="N49" s="59"/>
      <c r="O49" s="59"/>
      <c r="P49" s="60" t="s">
        <v>13</v>
      </c>
      <c r="Q49" s="61">
        <v>50</v>
      </c>
      <c r="R49" s="59"/>
      <c r="S49" s="57"/>
      <c r="T49" s="57"/>
    </row>
    <row r="50" spans="1:23" x14ac:dyDescent="0.25">
      <c r="A50" s="42"/>
      <c r="B50" s="43"/>
      <c r="C50" s="207"/>
      <c r="D50" s="208"/>
      <c r="E50" s="208"/>
      <c r="F50" s="208"/>
      <c r="G50" s="209"/>
      <c r="H50" s="29"/>
      <c r="I50" s="57"/>
      <c r="J50" s="57"/>
      <c r="K50" s="57"/>
      <c r="L50" s="57"/>
      <c r="M50" s="141" t="s">
        <v>48</v>
      </c>
      <c r="N50" s="59"/>
      <c r="O50" s="59"/>
      <c r="P50" s="70" t="s">
        <v>34</v>
      </c>
      <c r="Q50" s="64">
        <v>21</v>
      </c>
      <c r="R50" s="59"/>
      <c r="S50" s="57"/>
      <c r="T50" s="57"/>
    </row>
    <row r="51" spans="1:23" x14ac:dyDescent="0.25">
      <c r="A51" s="42"/>
      <c r="B51" s="43"/>
      <c r="C51" s="207"/>
      <c r="D51" s="208"/>
      <c r="E51" s="208"/>
      <c r="F51" s="208"/>
      <c r="G51" s="209"/>
      <c r="H51" s="29"/>
      <c r="I51" s="57"/>
      <c r="J51" s="57"/>
      <c r="K51" s="57"/>
      <c r="L51" s="57"/>
      <c r="M51" s="141" t="s">
        <v>46</v>
      </c>
      <c r="N51" s="59"/>
      <c r="O51" s="59"/>
      <c r="P51" s="60" t="s">
        <v>35</v>
      </c>
      <c r="Q51" s="64">
        <v>19</v>
      </c>
      <c r="R51" s="59"/>
      <c r="S51" s="57"/>
      <c r="T51" s="57"/>
    </row>
    <row r="52" spans="1:23" x14ac:dyDescent="0.25">
      <c r="A52" s="42"/>
      <c r="B52" s="43"/>
      <c r="C52" s="207"/>
      <c r="D52" s="208"/>
      <c r="E52" s="208"/>
      <c r="F52" s="208"/>
      <c r="G52" s="209"/>
      <c r="H52" s="29"/>
      <c r="I52" s="57"/>
      <c r="J52" s="57"/>
      <c r="K52" s="57"/>
      <c r="L52" s="57"/>
      <c r="M52" s="141" t="s">
        <v>43</v>
      </c>
      <c r="N52" s="59"/>
      <c r="O52" s="59"/>
      <c r="P52" s="60" t="s">
        <v>36</v>
      </c>
      <c r="Q52" s="64">
        <v>17</v>
      </c>
      <c r="R52" s="59"/>
      <c r="S52" s="57"/>
      <c r="T52" s="57"/>
    </row>
    <row r="53" spans="1:23" ht="15.75" thickBot="1" x14ac:dyDescent="0.3">
      <c r="A53" s="44"/>
      <c r="B53" s="45"/>
      <c r="C53" s="210"/>
      <c r="D53" s="211"/>
      <c r="E53" s="211"/>
      <c r="F53" s="211"/>
      <c r="G53" s="212"/>
      <c r="H53" s="30"/>
      <c r="I53" s="57"/>
      <c r="J53" s="57"/>
      <c r="K53" s="57"/>
      <c r="L53" s="57"/>
      <c r="M53" s="141" t="s">
        <v>45</v>
      </c>
      <c r="N53" s="59"/>
      <c r="O53" s="59"/>
      <c r="P53" s="60" t="s">
        <v>15</v>
      </c>
      <c r="Q53" s="61">
        <v>35</v>
      </c>
      <c r="R53" s="59"/>
      <c r="S53" s="57"/>
      <c r="T53" s="57"/>
    </row>
    <row r="54" spans="1:23" x14ac:dyDescent="0.25">
      <c r="A54" s="31"/>
      <c r="B54" s="3"/>
      <c r="C54" s="11"/>
      <c r="D54" s="11"/>
      <c r="E54" s="12"/>
      <c r="F54" s="205" t="s">
        <v>76</v>
      </c>
      <c r="G54" s="206"/>
      <c r="H54" s="32">
        <f>SUM(H49:H53)</f>
        <v>0</v>
      </c>
      <c r="I54" s="57"/>
      <c r="J54" s="57"/>
      <c r="K54" s="57"/>
      <c r="L54" s="57"/>
      <c r="M54" s="141" t="s">
        <v>44</v>
      </c>
      <c r="N54" s="59"/>
      <c r="O54" s="59"/>
      <c r="P54" s="60" t="s">
        <v>93</v>
      </c>
      <c r="Q54" s="61">
        <v>35</v>
      </c>
      <c r="R54" s="59"/>
      <c r="S54" s="57"/>
      <c r="T54" s="57"/>
    </row>
    <row r="55" spans="1:23" ht="10.5" customHeight="1" x14ac:dyDescent="0.25">
      <c r="A55" s="16"/>
      <c r="B55" s="3"/>
      <c r="C55" s="3"/>
      <c r="D55" s="3"/>
      <c r="E55" s="3"/>
      <c r="F55" s="199"/>
      <c r="G55" s="200"/>
      <c r="H55" s="33"/>
      <c r="I55" s="57"/>
      <c r="J55" s="57"/>
      <c r="K55" s="57"/>
      <c r="L55" s="57"/>
      <c r="M55" s="141" t="s">
        <v>49</v>
      </c>
      <c r="N55" s="59"/>
      <c r="O55" s="59"/>
      <c r="P55" s="69"/>
      <c r="Q55" s="68"/>
      <c r="R55" s="59"/>
      <c r="S55" s="57"/>
      <c r="T55" s="57"/>
    </row>
    <row r="56" spans="1:23" ht="18.75" thickBot="1" x14ac:dyDescent="0.3">
      <c r="A56" s="52"/>
      <c r="B56" s="53"/>
      <c r="C56" s="53"/>
      <c r="D56" s="54"/>
      <c r="E56" s="54"/>
      <c r="F56" s="219" t="s">
        <v>73</v>
      </c>
      <c r="G56" s="220"/>
      <c r="H56" s="37">
        <f>SUM(H25,H36,H45,H54)</f>
        <v>0</v>
      </c>
      <c r="I56" s="57"/>
      <c r="J56" s="57"/>
      <c r="K56" s="57"/>
      <c r="L56" s="57"/>
      <c r="M56" s="141" t="s">
        <v>40</v>
      </c>
      <c r="N56" s="59"/>
      <c r="O56" s="59"/>
      <c r="P56" s="59"/>
      <c r="Q56" s="59"/>
      <c r="R56" s="59"/>
      <c r="S56" s="57"/>
      <c r="T56" s="57"/>
      <c r="U56" s="55"/>
      <c r="V56" s="55"/>
      <c r="W56" s="55"/>
    </row>
    <row r="57" spans="1:23" s="71" customFormat="1" x14ac:dyDescent="0.25">
      <c r="A57" s="144"/>
      <c r="B57" s="3"/>
      <c r="C57" s="3"/>
      <c r="D57" s="3"/>
      <c r="E57" s="3"/>
      <c r="F57" s="136"/>
      <c r="G57" s="136"/>
      <c r="H57" s="36"/>
      <c r="I57" s="137"/>
      <c r="J57" s="137"/>
      <c r="K57" s="137"/>
      <c r="L57" s="137"/>
      <c r="M57" s="143" t="s">
        <v>47</v>
      </c>
      <c r="N57" s="138"/>
      <c r="O57" s="138"/>
      <c r="P57" s="138"/>
      <c r="Q57" s="138"/>
      <c r="R57" s="138"/>
      <c r="S57" s="137"/>
      <c r="T57" s="137"/>
      <c r="U57" s="139"/>
      <c r="V57" s="139"/>
      <c r="W57" s="139"/>
    </row>
    <row r="58" spans="1:23" x14ac:dyDescent="0.25">
      <c r="A58" s="145"/>
      <c r="B58" s="71"/>
      <c r="C58" s="71"/>
      <c r="D58" s="71"/>
      <c r="E58" s="71"/>
      <c r="F58" s="71"/>
      <c r="G58" s="71"/>
      <c r="H58" s="72"/>
      <c r="I58" s="57"/>
      <c r="J58" s="57"/>
      <c r="K58" s="57"/>
      <c r="L58" s="57"/>
      <c r="M58" s="141" t="s">
        <v>50</v>
      </c>
      <c r="N58" s="59"/>
      <c r="O58" s="59"/>
      <c r="P58" s="59"/>
      <c r="Q58" s="59"/>
      <c r="R58" s="59"/>
      <c r="S58" s="57"/>
      <c r="T58" s="57"/>
      <c r="U58" s="55"/>
      <c r="V58" s="55"/>
      <c r="W58" s="55"/>
    </row>
    <row r="59" spans="1:23" x14ac:dyDescent="0.25">
      <c r="A59" s="225" t="s">
        <v>112</v>
      </c>
      <c r="B59" s="226"/>
      <c r="C59" s="48"/>
      <c r="D59" s="83"/>
      <c r="E59" s="83"/>
      <c r="F59" s="83"/>
      <c r="G59" s="83"/>
      <c r="H59" s="84"/>
      <c r="I59" s="57"/>
      <c r="J59" s="57" t="s">
        <v>79</v>
      </c>
      <c r="K59" s="57"/>
      <c r="L59" s="57"/>
      <c r="M59" s="141" t="s">
        <v>39</v>
      </c>
      <c r="N59" s="59"/>
      <c r="O59" s="59"/>
      <c r="P59" s="59"/>
      <c r="Q59" s="59"/>
      <c r="R59" s="59"/>
      <c r="S59" s="57"/>
      <c r="T59" s="57"/>
      <c r="U59" s="55"/>
      <c r="V59" s="55"/>
      <c r="W59" s="55"/>
    </row>
    <row r="60" spans="1:23" ht="15" customHeight="1" x14ac:dyDescent="0.25">
      <c r="A60" s="164" t="s">
        <v>100</v>
      </c>
      <c r="B60" s="165"/>
      <c r="C60" s="118"/>
      <c r="D60" s="85"/>
      <c r="E60" s="85"/>
      <c r="F60" s="86" t="s">
        <v>79</v>
      </c>
      <c r="G60" s="86"/>
      <c r="H60" s="87"/>
      <c r="I60" s="57"/>
      <c r="J60" s="57"/>
      <c r="K60" s="57"/>
      <c r="L60" s="57"/>
      <c r="M60" s="141" t="s">
        <v>41</v>
      </c>
      <c r="N60" s="59"/>
      <c r="O60" s="59"/>
      <c r="P60" s="59"/>
      <c r="Q60" s="59"/>
      <c r="R60" s="59"/>
      <c r="S60" s="57"/>
      <c r="T60" s="57"/>
      <c r="U60" s="55"/>
      <c r="V60" s="55"/>
      <c r="W60" s="55"/>
    </row>
    <row r="61" spans="1:23" ht="15.75" customHeight="1" x14ac:dyDescent="0.25">
      <c r="A61" s="166" t="s">
        <v>81</v>
      </c>
      <c r="B61" s="167"/>
      <c r="C61" s="74"/>
      <c r="D61" s="88"/>
      <c r="E61" s="88"/>
      <c r="F61" s="88"/>
      <c r="G61" s="88"/>
      <c r="H61" s="89"/>
      <c r="I61" s="57"/>
      <c r="J61" s="57"/>
      <c r="K61" s="57"/>
      <c r="L61" s="57"/>
      <c r="M61" s="141" t="s">
        <v>42</v>
      </c>
      <c r="N61" s="59"/>
      <c r="O61" s="59"/>
      <c r="P61" s="59"/>
      <c r="Q61" s="59"/>
      <c r="R61" s="59"/>
      <c r="S61" s="57"/>
      <c r="T61" s="57"/>
      <c r="U61" s="55"/>
      <c r="V61" s="55"/>
      <c r="W61" s="55"/>
    </row>
    <row r="62" spans="1:23" x14ac:dyDescent="0.25">
      <c r="A62" s="73" t="s">
        <v>62</v>
      </c>
      <c r="B62" s="98"/>
      <c r="C62" s="119"/>
      <c r="D62" s="120"/>
      <c r="E62" s="121"/>
      <c r="F62" s="123"/>
      <c r="G62" s="96"/>
      <c r="H62" s="124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5"/>
      <c r="V62" s="55"/>
      <c r="W62" s="55"/>
    </row>
    <row r="63" spans="1:23" s="92" customFormat="1" x14ac:dyDescent="0.25">
      <c r="A63" s="34" t="s">
        <v>70</v>
      </c>
      <c r="B63" s="79"/>
      <c r="C63" s="79"/>
      <c r="D63" s="79"/>
      <c r="E63" s="79"/>
      <c r="F63" s="125"/>
      <c r="G63" s="125"/>
      <c r="H63" s="8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1"/>
      <c r="V63" s="91"/>
      <c r="W63" s="91"/>
    </row>
    <row r="64" spans="1:23" x14ac:dyDescent="0.25">
      <c r="A64" s="34" t="s">
        <v>84</v>
      </c>
      <c r="B64" s="79"/>
      <c r="C64" s="79"/>
      <c r="D64" s="79"/>
      <c r="E64" s="79"/>
      <c r="F64" s="185"/>
      <c r="G64" s="185"/>
      <c r="H64" s="186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5"/>
      <c r="V64" s="55"/>
      <c r="W64" s="55"/>
    </row>
    <row r="65" spans="1:23" x14ac:dyDescent="0.25">
      <c r="A65" s="35" t="s">
        <v>63</v>
      </c>
      <c r="B65" s="79"/>
      <c r="C65" s="79"/>
      <c r="D65" s="79"/>
      <c r="E65" s="79"/>
      <c r="F65" s="187"/>
      <c r="G65" s="187"/>
      <c r="H65" s="188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5"/>
      <c r="V65" s="55"/>
      <c r="W65" s="55"/>
    </row>
    <row r="66" spans="1:23" x14ac:dyDescent="0.25">
      <c r="A66" s="34"/>
      <c r="B66" s="79"/>
      <c r="C66" s="79"/>
      <c r="D66" s="79"/>
      <c r="E66" s="79"/>
      <c r="F66" s="177" t="s">
        <v>64</v>
      </c>
      <c r="G66" s="177"/>
      <c r="H66" s="178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5"/>
      <c r="V66" s="55"/>
      <c r="W66" s="55"/>
    </row>
    <row r="67" spans="1:23" x14ac:dyDescent="0.25">
      <c r="A67" s="146"/>
      <c r="B67" s="122"/>
      <c r="C67" s="122"/>
      <c r="D67" s="122"/>
      <c r="E67" s="122"/>
      <c r="F67" s="71"/>
      <c r="G67" s="71"/>
      <c r="H67" s="72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5"/>
      <c r="V67" s="55"/>
      <c r="W67" s="55"/>
    </row>
    <row r="68" spans="1:23" x14ac:dyDescent="0.25">
      <c r="A68" s="168" t="s">
        <v>103</v>
      </c>
      <c r="B68" s="169"/>
      <c r="C68" s="169"/>
      <c r="D68" s="169"/>
      <c r="E68" s="169"/>
      <c r="F68" s="169"/>
      <c r="G68" s="169"/>
      <c r="H68" s="170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5"/>
      <c r="V68" s="55"/>
      <c r="W68" s="55"/>
    </row>
    <row r="69" spans="1:23" ht="15" customHeight="1" x14ac:dyDescent="0.25">
      <c r="A69" s="147"/>
      <c r="B69" s="71"/>
      <c r="C69" s="71"/>
      <c r="D69" s="71"/>
      <c r="E69" s="71"/>
      <c r="F69" s="71"/>
      <c r="G69" s="71"/>
      <c r="H69" s="72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5"/>
      <c r="V69" s="55"/>
      <c r="W69" s="55"/>
    </row>
    <row r="70" spans="1:23" ht="15.75" customHeight="1" x14ac:dyDescent="0.25">
      <c r="A70" s="159" t="s">
        <v>107</v>
      </c>
      <c r="B70" s="160"/>
      <c r="C70" s="161"/>
      <c r="D70" s="3"/>
      <c r="E70" s="179" t="s">
        <v>65</v>
      </c>
      <c r="F70" s="180"/>
      <c r="G70" s="180"/>
      <c r="H70" s="181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1:23" ht="15" customHeight="1" x14ac:dyDescent="0.25">
      <c r="A71" s="93"/>
      <c r="B71" s="94"/>
      <c r="C71" s="95"/>
      <c r="D71" s="3"/>
      <c r="E71" s="13" t="s">
        <v>75</v>
      </c>
      <c r="F71" s="3"/>
      <c r="G71" s="3"/>
      <c r="H71" s="1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</row>
    <row r="72" spans="1:23" ht="15" customHeight="1" x14ac:dyDescent="0.25">
      <c r="A72" s="93"/>
      <c r="B72" s="94"/>
      <c r="C72" s="95"/>
      <c r="D72" s="3"/>
      <c r="E72" s="13" t="s">
        <v>106</v>
      </c>
      <c r="F72" s="3"/>
      <c r="G72" s="182">
        <f>H56</f>
        <v>0</v>
      </c>
      <c r="H72" s="183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</row>
    <row r="73" spans="1:23" ht="15" customHeight="1" x14ac:dyDescent="0.25">
      <c r="A73" s="93"/>
      <c r="B73" s="94"/>
      <c r="C73" s="95"/>
      <c r="D73" s="3"/>
      <c r="E73" s="13" t="s">
        <v>66</v>
      </c>
      <c r="F73" s="3"/>
      <c r="G73" s="184"/>
      <c r="H73" s="183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</row>
    <row r="74" spans="1:23" ht="15" customHeight="1" x14ac:dyDescent="0.25">
      <c r="A74" s="93"/>
      <c r="B74" s="94"/>
      <c r="C74" s="95"/>
      <c r="D74" s="79"/>
      <c r="E74" s="126"/>
      <c r="F74" s="79"/>
      <c r="G74" s="79"/>
      <c r="H74" s="80"/>
    </row>
    <row r="75" spans="1:23" x14ac:dyDescent="0.25">
      <c r="A75" s="175" t="s">
        <v>105</v>
      </c>
      <c r="B75" s="79"/>
      <c r="C75" s="127"/>
      <c r="D75" s="79"/>
      <c r="E75" s="173" t="s">
        <v>74</v>
      </c>
      <c r="F75" s="79"/>
      <c r="G75" s="79"/>
      <c r="H75" s="80"/>
    </row>
    <row r="76" spans="1:23" x14ac:dyDescent="0.25">
      <c r="A76" s="176"/>
      <c r="B76" s="128"/>
      <c r="C76" s="129"/>
      <c r="D76" s="79"/>
      <c r="E76" s="174"/>
      <c r="F76" s="128"/>
      <c r="G76" s="128"/>
      <c r="H76" s="130"/>
    </row>
    <row r="77" spans="1:23" x14ac:dyDescent="0.25">
      <c r="A77" s="97"/>
      <c r="B77" s="162" t="s">
        <v>104</v>
      </c>
      <c r="C77" s="163"/>
      <c r="D77" s="79"/>
      <c r="E77" s="131"/>
      <c r="F77" s="171" t="s">
        <v>104</v>
      </c>
      <c r="G77" s="171"/>
      <c r="H77" s="172"/>
    </row>
    <row r="78" spans="1:23" x14ac:dyDescent="0.25">
      <c r="A78" s="78"/>
      <c r="B78" s="79"/>
      <c r="C78" s="79"/>
      <c r="D78" s="79"/>
      <c r="E78" s="79"/>
      <c r="F78" s="79"/>
      <c r="G78" s="79"/>
      <c r="H78" s="80"/>
    </row>
    <row r="79" spans="1:23" ht="15.75" thickBot="1" x14ac:dyDescent="0.3">
      <c r="A79" s="148"/>
      <c r="B79" s="132"/>
      <c r="C79" s="132"/>
      <c r="D79" s="132"/>
      <c r="E79" s="132"/>
      <c r="F79" s="132"/>
      <c r="G79" s="132"/>
      <c r="H79" s="133"/>
    </row>
  </sheetData>
  <sheetProtection algorithmName="SHA-512" hashValue="QupsU69xyH+1W8/SCT1q442Y6X5zkyHTusZBXpX+rA8T6YZXfNPml3sIMDMtkHANSLDFBrtyB4n8DRqSx0phTg==" saltValue="2CFp/z6YZHmQDvOpoBc07Q==" spinCount="100000" sheet="1" selectLockedCells="1"/>
  <customSheetViews>
    <customSheetView guid="{08EFA103-0602-4676-A238-995999E45356}" showPageBreaks="1" printArea="1">
      <pane ySplit="15" topLeftCell="A16" activePane="bottomLeft" state="frozen"/>
      <selection pane="bottomLeft" activeCell="J49" sqref="J49"/>
      <pageMargins left="0.9055118110236221" right="0.31496062992125984" top="0.98425196850393704" bottom="0.78740157480314965" header="0.31496062992125984" footer="0.31496062992125984"/>
      <pageSetup paperSize="9" scale="54" orientation="portrait" r:id="rId1"/>
    </customSheetView>
  </customSheetViews>
  <mergeCells count="78">
    <mergeCell ref="D39:E39"/>
    <mergeCell ref="D38:E38"/>
    <mergeCell ref="G5:H5"/>
    <mergeCell ref="D20:E20"/>
    <mergeCell ref="D21:E21"/>
    <mergeCell ref="D22:E22"/>
    <mergeCell ref="D23:E23"/>
    <mergeCell ref="D19:E19"/>
    <mergeCell ref="A8:H8"/>
    <mergeCell ref="C11:C12"/>
    <mergeCell ref="C13:C14"/>
    <mergeCell ref="A15:B15"/>
    <mergeCell ref="D11:E12"/>
    <mergeCell ref="A38:A39"/>
    <mergeCell ref="B38:C39"/>
    <mergeCell ref="F38:G39"/>
    <mergeCell ref="H38:H39"/>
    <mergeCell ref="A11:B12"/>
    <mergeCell ref="C28:C30"/>
    <mergeCell ref="B28:B30"/>
    <mergeCell ref="A28:A30"/>
    <mergeCell ref="B24:C24"/>
    <mergeCell ref="A13:B14"/>
    <mergeCell ref="B19:C19"/>
    <mergeCell ref="B20:C20"/>
    <mergeCell ref="B21:C21"/>
    <mergeCell ref="B22:C22"/>
    <mergeCell ref="B23:C23"/>
    <mergeCell ref="D13:E14"/>
    <mergeCell ref="F11:H12"/>
    <mergeCell ref="F13:H14"/>
    <mergeCell ref="F28:G28"/>
    <mergeCell ref="F25:G25"/>
    <mergeCell ref="E28:E29"/>
    <mergeCell ref="D28:D29"/>
    <mergeCell ref="D15:E15"/>
    <mergeCell ref="F15:H15"/>
    <mergeCell ref="D24:E24"/>
    <mergeCell ref="F56:G56"/>
    <mergeCell ref="B40:C40"/>
    <mergeCell ref="B41:C41"/>
    <mergeCell ref="B42:C42"/>
    <mergeCell ref="A59:B59"/>
    <mergeCell ref="B43:C43"/>
    <mergeCell ref="B44:C44"/>
    <mergeCell ref="D40:E40"/>
    <mergeCell ref="D41:E41"/>
    <mergeCell ref="D42:E42"/>
    <mergeCell ref="D43:E43"/>
    <mergeCell ref="D44:E44"/>
    <mergeCell ref="F31:G31"/>
    <mergeCell ref="F32:G32"/>
    <mergeCell ref="F29:H30"/>
    <mergeCell ref="F55:G55"/>
    <mergeCell ref="F33:G33"/>
    <mergeCell ref="F34:G34"/>
    <mergeCell ref="F35:G35"/>
    <mergeCell ref="F36:G36"/>
    <mergeCell ref="F45:G45"/>
    <mergeCell ref="F54:G54"/>
    <mergeCell ref="C51:G51"/>
    <mergeCell ref="C52:G52"/>
    <mergeCell ref="C53:G53"/>
    <mergeCell ref="C48:G48"/>
    <mergeCell ref="C49:G49"/>
    <mergeCell ref="C50:G50"/>
    <mergeCell ref="A70:C70"/>
    <mergeCell ref="B77:C77"/>
    <mergeCell ref="A60:B60"/>
    <mergeCell ref="A61:B61"/>
    <mergeCell ref="A68:H68"/>
    <mergeCell ref="F77:H77"/>
    <mergeCell ref="E75:E76"/>
    <mergeCell ref="A75:A76"/>
    <mergeCell ref="F66:H66"/>
    <mergeCell ref="E70:H70"/>
    <mergeCell ref="G72:H73"/>
    <mergeCell ref="F64:H65"/>
  </mergeCells>
  <dataValidations count="15">
    <dataValidation type="list" allowBlank="1" showInputMessage="1" showErrorMessage="1" sqref="B54">
      <formula1 xml:space="preserve"> Auslage</formula1>
    </dataValidation>
    <dataValidation type="list" allowBlank="1" showInputMessage="1" showErrorMessage="1" sqref="B20:B24">
      <formula1>$P$20:$P$55</formula1>
    </dataValidation>
    <dataValidation type="list" allowBlank="1" showInputMessage="1" showErrorMessage="1" sqref="B49:B53">
      <formula1>dropdownfürAuslagen</formula1>
    </dataValidation>
    <dataValidation type="list" allowBlank="1" showInputMessage="1" showErrorMessage="1" sqref="F31:G35">
      <formula1>dropdownfürGründe</formula1>
    </dataValidation>
    <dataValidation type="list" allowBlank="1" showInputMessage="1" showErrorMessage="1" sqref="B31:B35">
      <formula1>dropdownÖPNVuPKW</formula1>
    </dataValidation>
    <dataValidation type="whole" operator="greaterThanOrEqual" allowBlank="1" showInputMessage="1" showErrorMessage="1" errorTitle="Fehlerhaftes Kilometerformat" error="Bitte geben Sie die Kilometer als ganze Zahl ein!" promptTitle="Grund angeben!" prompt="Bitte beachten Sie, dass im Feld &quot;Grund&quot; eine Auswahl erfolgen muss. Sollte das Feld &quot;Grund&quot; leer gelassen werden, kann die Buchhaltung die angegebenen Kilometer nicht berücksichtigen. Gibt es keinen Grund, muss der Eintrag &quot;8) kein Grund&quot; gewählt werden." sqref="E35">
      <formula1>0</formula1>
    </dataValidation>
    <dataValidation type="whole" operator="greaterThanOrEqual" allowBlank="1" showInputMessage="1" showErrorMessage="1" errorTitle="Fehlerhaftes Kilometerformat" error="Bitte geben Sie die Kilometer als ganze Zahl ein!" promptTitle="Grund angeben!" prompt="Bitte beachten Sie, dass im Feld &quot;Grund&quot; eine Auswahl erfolgen muss. Sollte das Feld &quot;Grund&quot; leer gelassen werden, kann die Buchhaltung die angegebenen Kilometer nicht berücksichtigen. Gibt es keinen Grund, muss der Eintrag &quot;8) kein Grund&quot; gewählt werden." sqref="E34 E32 E33">
      <formula1>0</formula1>
    </dataValidation>
    <dataValidation type="date" operator="greaterThan" allowBlank="1" showInputMessage="1" showErrorMessage="1" errorTitle="Ungültiges Datumsformat" error="Die Eingabe entspricht nicht dem Datumsformat tt.mm.jjjj. Bitte korrigieren!" prompt="Form des Datums: tt.mm.jjjj" sqref="A20:A24">
      <formula1>43101</formula1>
    </dataValidation>
    <dataValidation type="date" operator="greaterThan" allowBlank="1" showInputMessage="1" showErrorMessage="1" errorTitle="Ungültiges Datumsformat" error="Die Eingabe entspricht nicht dem Datumsformat tt.mm.jjjj. Bitte korrigieren!" prompt="Form des Datums: tt.mm.jjjj" sqref="A31:A35">
      <formula1>43101</formula1>
    </dataValidation>
    <dataValidation type="date" operator="greaterThan" allowBlank="1" showInputMessage="1" showErrorMessage="1" errorTitle="Ungültiges Datumsformat" error="Die Eingabe entspricht nicht dem Datumsformat tt.mm.jjjj. Bitte korrigieren!" prompt="Form des Datums: tt.mm.jjjj" sqref="A49:A53">
      <formula1>43101</formula1>
    </dataValidation>
    <dataValidation type="decimal" operator="greaterThanOrEqual" allowBlank="1" showErrorMessage="1" errorTitle="Format fehlerhaft" error="Bitte geben Sie den Betrag in der Form 11,11 ein." sqref="D31:D35">
      <formula1>0</formula1>
    </dataValidation>
    <dataValidation type="whole" operator="greaterThanOrEqual" allowBlank="1" showInputMessage="1" showErrorMessage="1" errorTitle="Fehlerhaftes Kilometerformat" error="Bitte geben Sie die Kilometer als ganze Zahl ein!" promptTitle="Grund angeben!" prompt="Bitte beachten Sie, dass im Feld &quot;Grund&quot; eine Auswahl erfolgen muss. Sollte das Feld &quot;Grund&quot; leer gelassen werden, kann die Buchhaltung die angegebenen Kilometer nicht berücksichtigen. Gibt es keinen Grund, muss der Eintrag &quot;8) kein Grund&quot; gewählt werden." sqref="E31">
      <formula1>0</formula1>
    </dataValidation>
    <dataValidation type="whole" operator="greaterThanOrEqual" allowBlank="1" showInputMessage="1" showErrorMessage="1" errorTitle="Fehlerhaftes Format" error="Bitte nur ganze Zahlen eintragen!" sqref="F20:F24">
      <formula1>0</formula1>
    </dataValidation>
    <dataValidation type="whole" operator="greaterThanOrEqual" allowBlank="1" showErrorMessage="1" errorTitle="Fehlerhaftes Kilometerformat" error="Bitte nur ganze Kilometer als Zahl eintragen!" sqref="D40:E44">
      <formula1>0</formula1>
    </dataValidation>
    <dataValidation type="custom" allowBlank="1" showErrorMessage="1" errorTitle="Fehlerhaftes Format" error="Hier bitte keine reinen Zahlen eingeben!" sqref="D20:E24">
      <formula1>ISTEXT(D20:E24)</formula1>
    </dataValidation>
  </dataValidations>
  <pageMargins left="0.78740157480314965" right="0.31496062992125984" top="0.98425196850393704" bottom="0.78740157480314965" header="0.31496062992125984" footer="0.31496062992125984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Abrechnungstabelle</vt:lpstr>
      <vt:lpstr>Abrechnungstabelle!dropdown</vt:lpstr>
      <vt:lpstr>dropdownfürAuslagen</vt:lpstr>
      <vt:lpstr>dropdownfürGründe</vt:lpstr>
      <vt:lpstr>dropdownÖPNVuPKW</vt:lpstr>
      <vt:lpstr>Abrechnungstabelle!Druckbereich</vt:lpstr>
      <vt:lpstr>Abrechnungstabelle!Leitung_Sportfreizeiten__Breitensport</vt:lpstr>
      <vt:lpstr>Abrechnungstabelle!listetest</vt:lpstr>
      <vt:lpstr>Abrechnungstabelle!listetest1</vt:lpstr>
      <vt:lpstr>Maßnahme</vt:lpstr>
      <vt:lpstr>SonstigeAuslagen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Schröter</dc:creator>
  <cp:lastModifiedBy>Mahler, Erik</cp:lastModifiedBy>
  <cp:lastPrinted>2019-06-13T08:54:27Z</cp:lastPrinted>
  <dcterms:created xsi:type="dcterms:W3CDTF">2018-07-12T18:32:37Z</dcterms:created>
  <dcterms:modified xsi:type="dcterms:W3CDTF">2019-07-26T11:43:00Z</dcterms:modified>
</cp:coreProperties>
</file>